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rodriguez\Desktop\Documentos Para Trabajo\Nominas para OAI\2022\"/>
    </mc:Choice>
  </mc:AlternateContent>
  <bookViews>
    <workbookView xWindow="1890" yWindow="0" windowWidth="11550" windowHeight="12360"/>
  </bookViews>
  <sheets>
    <sheet name=" PERSONAL FIJO 052022" sheetId="1" r:id="rId1"/>
    <sheet name="EMPLEADOS TEMPORALES 052022" sheetId="3" r:id="rId2"/>
    <sheet name="PERSONAL DE VIGILANCIA 052022" sheetId="2" r:id="rId3"/>
    <sheet name=" PERIODO PROBATORIO 052022 " sheetId="8" r:id="rId4"/>
    <sheet name="TRAMITE PENSION 052022" sheetId="4" r:id="rId5"/>
    <sheet name="Sheet1" sheetId="7" r:id="rId6"/>
  </sheets>
  <definedNames>
    <definedName name="_xlnm.Print_Area" localSheetId="2">'PERSONAL DE VIGILANCIA 052022'!$C$1:$I$51</definedName>
    <definedName name="_xlnm.Print_Titles" localSheetId="3">' PERIODO PROBATORIO 052022 '!$1:$8</definedName>
    <definedName name="_xlnm.Print_Titles" localSheetId="0">' PERSONAL FIJO 052022'!$4:$12</definedName>
    <definedName name="_xlnm.Print_Titles" localSheetId="1">'EMPLEADOS TEMPORALES 052022'!$1:$8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2" i="1" l="1"/>
  <c r="N160" i="1"/>
  <c r="O160" i="1" s="1"/>
  <c r="N156" i="1"/>
  <c r="O156" i="1" s="1"/>
  <c r="N150" i="1"/>
  <c r="O150" i="1" s="1"/>
  <c r="N140" i="1"/>
  <c r="O140" i="1" s="1"/>
  <c r="N129" i="1"/>
  <c r="O129" i="1" s="1"/>
  <c r="N110" i="1"/>
  <c r="O110" i="1" s="1"/>
  <c r="N96" i="1"/>
  <c r="O96" i="1" s="1"/>
  <c r="N94" i="1"/>
  <c r="O94" i="1" s="1"/>
  <c r="N90" i="1"/>
  <c r="O90" i="1" s="1"/>
  <c r="N82" i="1"/>
  <c r="O82" i="1" s="1"/>
  <c r="N70" i="1"/>
  <c r="O70" i="1" s="1"/>
  <c r="N61" i="1"/>
  <c r="O61" i="1" s="1"/>
  <c r="N51" i="1"/>
  <c r="N35" i="1"/>
  <c r="O35" i="1" s="1"/>
  <c r="N31" i="1"/>
  <c r="N24" i="1"/>
  <c r="N23" i="1"/>
  <c r="O23" i="1" s="1"/>
  <c r="K145" i="1"/>
  <c r="L145" i="1"/>
  <c r="N46" i="3"/>
  <c r="O46" i="3" s="1"/>
  <c r="O65" i="3"/>
  <c r="N65" i="3"/>
  <c r="O42" i="3"/>
  <c r="N42" i="3"/>
  <c r="O20" i="3"/>
  <c r="N20" i="3"/>
  <c r="O78" i="3"/>
  <c r="N145" i="1" l="1"/>
  <c r="O145" i="1" s="1"/>
  <c r="N89" i="3"/>
  <c r="O89" i="3" s="1"/>
  <c r="N123" i="1" l="1"/>
  <c r="O123" i="1" s="1"/>
  <c r="M161" i="1"/>
  <c r="J161" i="1" l="1"/>
  <c r="N124" i="1" l="1"/>
  <c r="O124" i="1" s="1"/>
  <c r="N122" i="1"/>
  <c r="O122" i="1" s="1"/>
  <c r="N119" i="1"/>
  <c r="O119" i="1" s="1"/>
  <c r="N112" i="1"/>
  <c r="O112" i="1" s="1"/>
  <c r="N103" i="1"/>
  <c r="O103" i="1" s="1"/>
  <c r="N101" i="1"/>
  <c r="O101" i="1" s="1"/>
  <c r="N75" i="1"/>
  <c r="O75" i="1" s="1"/>
  <c r="O51" i="1"/>
  <c r="O24" i="1"/>
  <c r="N16" i="1"/>
  <c r="O16" i="1" s="1"/>
  <c r="O31" i="1"/>
  <c r="N84" i="3" l="1"/>
  <c r="O84" i="3" s="1"/>
  <c r="N82" i="3" l="1"/>
  <c r="O82" i="3" s="1"/>
  <c r="N68" i="3"/>
  <c r="O68" i="3" s="1"/>
  <c r="N39" i="3"/>
  <c r="O39" i="3" s="1"/>
  <c r="N38" i="3"/>
  <c r="O38" i="3" s="1"/>
  <c r="N37" i="3"/>
  <c r="O37" i="3" s="1"/>
  <c r="N30" i="3"/>
  <c r="O30" i="3" s="1"/>
  <c r="N11" i="3"/>
  <c r="O11" i="3" s="1"/>
  <c r="N158" i="1" l="1"/>
  <c r="O158" i="1" s="1"/>
  <c r="N147" i="1"/>
  <c r="O147" i="1" s="1"/>
  <c r="N144" i="1"/>
  <c r="O144" i="1" s="1"/>
  <c r="O132" i="1"/>
  <c r="N118" i="1"/>
  <c r="O118" i="1" s="1"/>
  <c r="N100" i="1"/>
  <c r="O100" i="1" s="1"/>
  <c r="N71" i="1"/>
  <c r="O71" i="1" s="1"/>
  <c r="N69" i="1"/>
  <c r="O69" i="1" s="1"/>
  <c r="N63" i="1"/>
  <c r="O63" i="1" s="1"/>
  <c r="N62" i="1"/>
  <c r="O62" i="1" s="1"/>
  <c r="N60" i="1"/>
  <c r="O60" i="1" s="1"/>
  <c r="N47" i="1"/>
  <c r="O47" i="1" s="1"/>
  <c r="N38" i="1"/>
  <c r="O38" i="1" s="1"/>
  <c r="N37" i="1"/>
  <c r="O37" i="1" s="1"/>
  <c r="N36" i="1"/>
  <c r="O36" i="1" s="1"/>
  <c r="N116" i="3"/>
  <c r="O116" i="3" s="1"/>
  <c r="N34" i="3"/>
  <c r="O34" i="3" s="1"/>
  <c r="N47" i="3"/>
  <c r="O47" i="3" s="1"/>
  <c r="M127" i="3"/>
  <c r="N119" i="3"/>
  <c r="O119" i="3" s="1"/>
  <c r="N115" i="3"/>
  <c r="O115" i="3" s="1"/>
  <c r="N111" i="3"/>
  <c r="O111" i="3" s="1"/>
  <c r="N104" i="3"/>
  <c r="O104" i="3" s="1"/>
  <c r="N86" i="3"/>
  <c r="O86" i="3" s="1"/>
  <c r="N77" i="3"/>
  <c r="O77" i="3" s="1"/>
  <c r="N75" i="3"/>
  <c r="O75" i="3" s="1"/>
  <c r="N73" i="3"/>
  <c r="O73" i="3" s="1"/>
  <c r="N72" i="3"/>
  <c r="O72" i="3" s="1"/>
  <c r="N55" i="3"/>
  <c r="O55" i="3" s="1"/>
  <c r="N33" i="3"/>
  <c r="O33" i="3" s="1"/>
  <c r="N31" i="3"/>
  <c r="O31" i="3" s="1"/>
  <c r="N29" i="3"/>
  <c r="O29" i="3" s="1"/>
  <c r="N22" i="3"/>
  <c r="O22" i="3" s="1"/>
  <c r="N18" i="3"/>
  <c r="O18" i="3" s="1"/>
  <c r="N15" i="3"/>
  <c r="O15" i="3" l="1"/>
  <c r="J127" i="3" l="1"/>
  <c r="K127" i="3"/>
  <c r="L127" i="3"/>
  <c r="N127" i="3"/>
  <c r="O127" i="3"/>
  <c r="I127" i="3"/>
  <c r="K161" i="1"/>
  <c r="L161" i="1"/>
  <c r="N161" i="1"/>
  <c r="O161" i="1"/>
  <c r="I161" i="1"/>
  <c r="N10" i="8"/>
  <c r="O10" i="8" s="1"/>
  <c r="N9" i="8"/>
  <c r="O9" i="8" s="1"/>
  <c r="L10" i="8"/>
  <c r="L11" i="8" s="1"/>
  <c r="K10" i="8"/>
  <c r="L9" i="8"/>
  <c r="K9" i="8"/>
  <c r="M11" i="8"/>
  <c r="J11" i="8"/>
  <c r="I11" i="8"/>
  <c r="N11" i="8" l="1"/>
  <c r="O11" i="8"/>
  <c r="K11" i="8"/>
</calcChain>
</file>

<file path=xl/sharedStrings.xml><?xml version="1.0" encoding="utf-8"?>
<sst xmlns="http://schemas.openxmlformats.org/spreadsheetml/2006/main" count="1831" uniqueCount="652">
  <si>
    <t xml:space="preserve">Reng. No. </t>
  </si>
  <si>
    <t>S.Bruto (RD$)</t>
  </si>
  <si>
    <t>IS/R              (Ley 11-92)     (1*)</t>
  </si>
  <si>
    <t>Seguridad Social (LEY 87-01)</t>
  </si>
  <si>
    <t>S.Neto (RD$)</t>
  </si>
  <si>
    <t>Observaciones:</t>
  </si>
  <si>
    <t>DIRECCIÓN GENERAL DE CONTRATACIONES PÚBLICAS</t>
  </si>
  <si>
    <t>EMPLEADOS FIJOS:</t>
  </si>
  <si>
    <t xml:space="preserve">Otros </t>
  </si>
  <si>
    <t>Descuentos</t>
  </si>
  <si>
    <t>Nombre y apellido</t>
  </si>
  <si>
    <t>Rango</t>
  </si>
  <si>
    <t>Total de Descuentos</t>
  </si>
  <si>
    <t xml:space="preserve"> </t>
  </si>
  <si>
    <t>Cargo</t>
  </si>
  <si>
    <t xml:space="preserve">   (1*) Deducción directa en declaración ISR empleados del SUIRPLUS. Rentas hasta RD$416,220.00 estan exentas.</t>
  </si>
  <si>
    <t>Tipo de Empleados</t>
  </si>
  <si>
    <t>Fecha Ingreso</t>
  </si>
  <si>
    <t>Monto</t>
  </si>
  <si>
    <t>Departamento</t>
  </si>
  <si>
    <t xml:space="preserve">Fecha Final Contrato </t>
  </si>
  <si>
    <t xml:space="preserve">Fecha Inicio Contrato </t>
  </si>
  <si>
    <t>FIJO</t>
  </si>
  <si>
    <t>00000001</t>
  </si>
  <si>
    <t>00000002</t>
  </si>
  <si>
    <t>00000003</t>
  </si>
  <si>
    <t>00000004</t>
  </si>
  <si>
    <t>00000005</t>
  </si>
  <si>
    <t>00000006</t>
  </si>
  <si>
    <t>00000007</t>
  </si>
  <si>
    <t>00000008</t>
  </si>
  <si>
    <t>00000009</t>
  </si>
  <si>
    <t>00000010</t>
  </si>
  <si>
    <t>00000011</t>
  </si>
  <si>
    <t>00000012</t>
  </si>
  <si>
    <t>00000013</t>
  </si>
  <si>
    <t>00000014</t>
  </si>
  <si>
    <t>00000015</t>
  </si>
  <si>
    <t>00000016</t>
  </si>
  <si>
    <t>00000017</t>
  </si>
  <si>
    <t>00000018</t>
  </si>
  <si>
    <t>00000019</t>
  </si>
  <si>
    <t>00000020</t>
  </si>
  <si>
    <t>00000021</t>
  </si>
  <si>
    <t>00000022</t>
  </si>
  <si>
    <t>00000023</t>
  </si>
  <si>
    <t>00000024</t>
  </si>
  <si>
    <t>00000025</t>
  </si>
  <si>
    <t>DEPARTAMENTO ADMINISTRATIVO Y FINANCIERO</t>
  </si>
  <si>
    <t>SARGENTO, ERD.</t>
  </si>
  <si>
    <t>ALBERTO MATEO PEREZ</t>
  </si>
  <si>
    <t>YULYS GARCIA GARCIA</t>
  </si>
  <si>
    <t>ALEJANDRO TORRES RODRIGUEZ</t>
  </si>
  <si>
    <t>JAIRO DANIEL MANCEBO RAMIREZ</t>
  </si>
  <si>
    <t>ANDRES VIRGILIO MEJIA MIRANDA</t>
  </si>
  <si>
    <t>SARGENTO, ARD.</t>
  </si>
  <si>
    <t>CHOFER</t>
  </si>
  <si>
    <t>CARRERA ADM.</t>
  </si>
  <si>
    <t>00000026</t>
  </si>
  <si>
    <t>00000027</t>
  </si>
  <si>
    <t>00000028</t>
  </si>
  <si>
    <t>00000029</t>
  </si>
  <si>
    <t>00000030</t>
  </si>
  <si>
    <t>00000031</t>
  </si>
  <si>
    <t>00000032</t>
  </si>
  <si>
    <t>00000033</t>
  </si>
  <si>
    <t>00000034</t>
  </si>
  <si>
    <t>00000035</t>
  </si>
  <si>
    <t>00000036</t>
  </si>
  <si>
    <t>00000037</t>
  </si>
  <si>
    <t>00000038</t>
  </si>
  <si>
    <t>00000039</t>
  </si>
  <si>
    <t>00000040</t>
  </si>
  <si>
    <t>00000041</t>
  </si>
  <si>
    <t>00000042</t>
  </si>
  <si>
    <t>00000043</t>
  </si>
  <si>
    <t>00000044</t>
  </si>
  <si>
    <t>00000045</t>
  </si>
  <si>
    <t>00000046</t>
  </si>
  <si>
    <t>00000047</t>
  </si>
  <si>
    <t>00000048</t>
  </si>
  <si>
    <t>00000049</t>
  </si>
  <si>
    <t>00000050</t>
  </si>
  <si>
    <t>00000051</t>
  </si>
  <si>
    <t>00000052</t>
  </si>
  <si>
    <t>00000054</t>
  </si>
  <si>
    <t>00000055</t>
  </si>
  <si>
    <t>00000056</t>
  </si>
  <si>
    <t>00000057</t>
  </si>
  <si>
    <t>00000058</t>
  </si>
  <si>
    <t>00000059</t>
  </si>
  <si>
    <t>00000060</t>
  </si>
  <si>
    <t>00000061</t>
  </si>
  <si>
    <t>00000062</t>
  </si>
  <si>
    <t>00000063</t>
  </si>
  <si>
    <t>00000064</t>
  </si>
  <si>
    <t>00000065</t>
  </si>
  <si>
    <t>00000066</t>
  </si>
  <si>
    <t>00000067</t>
  </si>
  <si>
    <t>00000068</t>
  </si>
  <si>
    <t>00000069</t>
  </si>
  <si>
    <t>00000070</t>
  </si>
  <si>
    <t>00000071</t>
  </si>
  <si>
    <t>00000072</t>
  </si>
  <si>
    <t>00000073</t>
  </si>
  <si>
    <t>00000074</t>
  </si>
  <si>
    <t>00000075</t>
  </si>
  <si>
    <t>00000076</t>
  </si>
  <si>
    <t>00000077</t>
  </si>
  <si>
    <t>00000078</t>
  </si>
  <si>
    <t>00000080</t>
  </si>
  <si>
    <t>00000081</t>
  </si>
  <si>
    <t>00000082</t>
  </si>
  <si>
    <t>00000083</t>
  </si>
  <si>
    <t>00000084</t>
  </si>
  <si>
    <t>00000085</t>
  </si>
  <si>
    <t>00000086</t>
  </si>
  <si>
    <t>00000087</t>
  </si>
  <si>
    <t>00000088</t>
  </si>
  <si>
    <t>00000089</t>
  </si>
  <si>
    <t>00000090</t>
  </si>
  <si>
    <t>00000091</t>
  </si>
  <si>
    <t>00000092</t>
  </si>
  <si>
    <t>00000093</t>
  </si>
  <si>
    <t>00000094</t>
  </si>
  <si>
    <t>00000095</t>
  </si>
  <si>
    <t>00000096</t>
  </si>
  <si>
    <t>00000097</t>
  </si>
  <si>
    <t>00000098</t>
  </si>
  <si>
    <t>00000099</t>
  </si>
  <si>
    <t>00000100</t>
  </si>
  <si>
    <t>00000101</t>
  </si>
  <si>
    <t>00000102</t>
  </si>
  <si>
    <t>00000103</t>
  </si>
  <si>
    <t>00000104</t>
  </si>
  <si>
    <t>00000105</t>
  </si>
  <si>
    <t>00000106</t>
  </si>
  <si>
    <t>00000107</t>
  </si>
  <si>
    <t>00000108</t>
  </si>
  <si>
    <t>00000109</t>
  </si>
  <si>
    <t>00000110</t>
  </si>
  <si>
    <t>00000111</t>
  </si>
  <si>
    <t>00000112</t>
  </si>
  <si>
    <t>00000113</t>
  </si>
  <si>
    <t>00000114</t>
  </si>
  <si>
    <t>00000115</t>
  </si>
  <si>
    <t>00000116</t>
  </si>
  <si>
    <t>00000117</t>
  </si>
  <si>
    <t>00000118</t>
  </si>
  <si>
    <t>00000119</t>
  </si>
  <si>
    <t>00000120</t>
  </si>
  <si>
    <t>00000121</t>
  </si>
  <si>
    <t>00000122</t>
  </si>
  <si>
    <t>00000123</t>
  </si>
  <si>
    <t>00000124</t>
  </si>
  <si>
    <t>00000125</t>
  </si>
  <si>
    <t>00000126</t>
  </si>
  <si>
    <t>00000127</t>
  </si>
  <si>
    <t>00000128</t>
  </si>
  <si>
    <t>00000129</t>
  </si>
  <si>
    <t>00000130</t>
  </si>
  <si>
    <t>00000131</t>
  </si>
  <si>
    <t>00000132</t>
  </si>
  <si>
    <t>00000134</t>
  </si>
  <si>
    <t>00000135</t>
  </si>
  <si>
    <t>00000136</t>
  </si>
  <si>
    <t>00000137</t>
  </si>
  <si>
    <t>00000138</t>
  </si>
  <si>
    <t>00000139</t>
  </si>
  <si>
    <t>00000140</t>
  </si>
  <si>
    <t>00000141</t>
  </si>
  <si>
    <t>00000143</t>
  </si>
  <si>
    <t>00000144</t>
  </si>
  <si>
    <t>00000145</t>
  </si>
  <si>
    <t>00000146</t>
  </si>
  <si>
    <t>00000147</t>
  </si>
  <si>
    <t>TOTAL GENERAL FIJOS</t>
  </si>
  <si>
    <t>Seguro de Salud (10.13%)    (3*)</t>
  </si>
  <si>
    <t>Seguro de Pensión (9.97%)  (2*)</t>
  </si>
  <si>
    <t>Tipo de Empleado</t>
  </si>
  <si>
    <t>Total de Descuento</t>
  </si>
  <si>
    <t>00000053</t>
  </si>
  <si>
    <t>00000079</t>
  </si>
  <si>
    <t>Seguro de Pensión (9.97%) (2*)</t>
  </si>
  <si>
    <t>NO HUBO MOVIMIENTOS</t>
  </si>
  <si>
    <t xml:space="preserve">Licda. Princesa Santana </t>
  </si>
  <si>
    <t>Encargada del Dpto. de Recursos Humanos</t>
  </si>
  <si>
    <t>ANGELA MARIA JACINTO MARTES</t>
  </si>
  <si>
    <t>Otros Descuentos</t>
  </si>
  <si>
    <t>TOTAL GENERAL CONTRATADOS</t>
  </si>
  <si>
    <t>DIRECCION GENERAL DE CONTRATACIONES PUBLICAS</t>
  </si>
  <si>
    <t>PABLO DE LA CRUZ MIRANDA</t>
  </si>
  <si>
    <t>JOSÉ ALBERTO MARTE SANTIAGO</t>
  </si>
  <si>
    <t>RD$35,000.00</t>
  </si>
  <si>
    <t>RD$30,000.00</t>
  </si>
  <si>
    <t>JESUS MANUEL COLON POLANCO</t>
  </si>
  <si>
    <t>NELSON MIGUEL RIZIK VELASQUEZ</t>
  </si>
  <si>
    <t>ASIST. MILITAR</t>
  </si>
  <si>
    <t>ASESOR MILITAR</t>
  </si>
  <si>
    <t>RD$80,000.00</t>
  </si>
  <si>
    <t>DIRECCION GENERAL DE CONTRATACIONES PÚBLICAS</t>
  </si>
  <si>
    <t>ENCARGADA DE SEGURIDAD</t>
  </si>
  <si>
    <t>SEGURIDAD MILITAR</t>
  </si>
  <si>
    <t>M</t>
  </si>
  <si>
    <t>F</t>
  </si>
  <si>
    <t>SEXO</t>
  </si>
  <si>
    <t>Sexo</t>
  </si>
  <si>
    <t>ALEXIS ALCANTARA PEÑA</t>
  </si>
  <si>
    <t>EDECAN</t>
  </si>
  <si>
    <t>RD$50,000.00</t>
  </si>
  <si>
    <t>00000148</t>
  </si>
  <si>
    <t>RD$60,000.00</t>
  </si>
  <si>
    <t xml:space="preserve">   (2) Salario cotizable hasta RD$325,250.00, deducción directa de la declaración TSS del SUIRPLUS.</t>
  </si>
  <si>
    <t xml:space="preserve">   (3*) Salario cotizable hasta RD$162,625.00, deducción directa de la declaración TSS del SUIRPLUS.</t>
  </si>
  <si>
    <t>FRANCIA TERESA JAVIER ALCANTARA</t>
  </si>
  <si>
    <t>SYLVANA MARTE DE LA CRUZ</t>
  </si>
  <si>
    <t>IVELISSE VALENTINA CEPEDA RODRIGUEZ</t>
  </si>
  <si>
    <t>LISMER ESTHER RAMIREZ CAPOIS</t>
  </si>
  <si>
    <t>ROCIO MERCEDES CAMACHO DEL ROSARIO</t>
  </si>
  <si>
    <t>CARLOS ERNESTO PIMENTEL FLORENZAN</t>
  </si>
  <si>
    <t>CRYSTAL MARGARITA FIALLO SCANLON</t>
  </si>
  <si>
    <t>RUTH MARGARITA HENRIQUEZ MANZUETA D</t>
  </si>
  <si>
    <t>MABEL INFANTE VARGAS</t>
  </si>
  <si>
    <t>JOSE CASTILLO SANCHEZ</t>
  </si>
  <si>
    <t>JIREH DE JESUS ROSARIO  MEJIA</t>
  </si>
  <si>
    <t>EDIMIG ALTAGRACIA BOBADILLA LUCIANO</t>
  </si>
  <si>
    <t>JOSE ROBERTO DE JESUS BEJARAN CRUZ</t>
  </si>
  <si>
    <t>ANA MARIA GONZALEZ CASTILLO</t>
  </si>
  <si>
    <t>JOSE ARMANDO TAVAREZ RODRIGUEZ</t>
  </si>
  <si>
    <t>SECRETARIA EJECUTIVA</t>
  </si>
  <si>
    <t>RESPONSABLE DE ACCESO A LA IN</t>
  </si>
  <si>
    <t>ENCARGADA PROTOCOLO</t>
  </si>
  <si>
    <t>AUXILIAR</t>
  </si>
  <si>
    <t>DIRECTOR GENERAL</t>
  </si>
  <si>
    <t>SUB DIRECTORA</t>
  </si>
  <si>
    <t>COORDINADOR DESPACHO</t>
  </si>
  <si>
    <t>SECRETARIA</t>
  </si>
  <si>
    <t>ASESOR</t>
  </si>
  <si>
    <t>OFICIAL DE CUMPLIMIENTO</t>
  </si>
  <si>
    <t>ASESOR TECNICO</t>
  </si>
  <si>
    <t>BETHANIA ANTONIA VALERIO CRUZ</t>
  </si>
  <si>
    <t>JUAN LUIS BAUTISTA BAUTISTA</t>
  </si>
  <si>
    <t>MARCELO ARISTY PEÑA MOREL</t>
  </si>
  <si>
    <t>WANNER BIENVENIDO HERNANDEZ BELTRE</t>
  </si>
  <si>
    <t>KARINA TAVERAS MATEO</t>
  </si>
  <si>
    <t>DEPARTAMENTO COMUNICACIONES-DGCP</t>
  </si>
  <si>
    <t>REDACTOR</t>
  </si>
  <si>
    <t>CAMAROGRAFO</t>
  </si>
  <si>
    <t>DISEÑADOR GRAFICO</t>
  </si>
  <si>
    <t>LUISA ARIELLA PEPEN MOQUETE</t>
  </si>
  <si>
    <t>DEPARTAMENTO JURIDICO-DGCP</t>
  </si>
  <si>
    <t>ANALISTA LEGAL</t>
  </si>
  <si>
    <t>MAXIMILIANO ARAUJO CAMINERO</t>
  </si>
  <si>
    <t>JEAN CARLOS DE JESUS CASTILLO</t>
  </si>
  <si>
    <t>EUDYS ANTONIO URIBE GUERRERO</t>
  </si>
  <si>
    <t>JUAN ANDRES ESCOLFULLER CASTILLO</t>
  </si>
  <si>
    <t>RAFAEL LEONEL RAMIREZ TAVERAS</t>
  </si>
  <si>
    <t>ARIALDI TOMAS DE LA CRUZ ALMANZAR</t>
  </si>
  <si>
    <t>ORLANDO ARTURO MATOS DE LA CRUZ</t>
  </si>
  <si>
    <t>ORLANDO LAJARA AQUINO</t>
  </si>
  <si>
    <t>EDDY MICHAEL ACEVEDO GARCIA</t>
  </si>
  <si>
    <t>KATHERINE JULISSA CALZADO CAPELLAN</t>
  </si>
  <si>
    <t>SOPORTE TECNICO INFORMATICO</t>
  </si>
  <si>
    <t>ANALISTA SISTEMAS INFORMATICO</t>
  </si>
  <si>
    <t>ANALISTA SISTEMAS</t>
  </si>
  <si>
    <t>WEB MASTER</t>
  </si>
  <si>
    <t>COORDINADOR (A)</t>
  </si>
  <si>
    <t>AUXILIAR ADMINISTRATIVO (A)</t>
  </si>
  <si>
    <t>DEPARTAMENTO TECNOLOGIAS DE LA INFORMACION Y COMUNICACION-DGCP</t>
  </si>
  <si>
    <t>MICHAEL JAVIER MOTA</t>
  </si>
  <si>
    <t>DIVISION DE DESARROLLO E IMPLEMENTACION DE SISTEMAS-DGCP</t>
  </si>
  <si>
    <t>PEDRO ARIAS GALVA</t>
  </si>
  <si>
    <t>FREDERIC DE LA ROSA ASTACIO</t>
  </si>
  <si>
    <t>REINER AUGUSTO CAMPILLO TERRERO</t>
  </si>
  <si>
    <t>RICHARD FEDERICO MENDOZA VALENZUELA</t>
  </si>
  <si>
    <t>DIVISION DE OPERACIONES TIC-DGCP</t>
  </si>
  <si>
    <t>SOPORTE DE REDES</t>
  </si>
  <si>
    <t>ADMINISTRADOR DE REDES</t>
  </si>
  <si>
    <t>ADMINISTRADORDE INFRAESTRUCTU</t>
  </si>
  <si>
    <t>ADMINISTRADOR BASE DE DATOS</t>
  </si>
  <si>
    <t>KARINI DEL CARMEN VALDEZ DE LEON</t>
  </si>
  <si>
    <t>YASMIN ACOSTA DE LEON</t>
  </si>
  <si>
    <t>ANGELY LEONOR SUSANA RODRIGUEZ ALVA</t>
  </si>
  <si>
    <t>AUXILIAR DE RECURSOS HUMANOS</t>
  </si>
  <si>
    <t>ANALISTA DE RECURSOS HUMANOS</t>
  </si>
  <si>
    <t>ANALISTA</t>
  </si>
  <si>
    <t>DEPARTAMENTO RECURSOS HUMANOS-DGCP</t>
  </si>
  <si>
    <t>MARIA DEL CARMEN RIVERO FERNANDEZ B</t>
  </si>
  <si>
    <t>WANDNERYS FUERTES BENCOSME</t>
  </si>
  <si>
    <t>CATALINA NINIVE PELAEZ DE SPRHEGUI</t>
  </si>
  <si>
    <t>LUIS ALBERTO DIAZ DE LUNA</t>
  </si>
  <si>
    <t>ENC. DE PROYECTOS</t>
  </si>
  <si>
    <t>ANALISTA DE GESTION DE CALIDA</t>
  </si>
  <si>
    <t>ANALISTA DE PLANIFICACION</t>
  </si>
  <si>
    <t>DEPARTAMENTO PLANIFICACION Y DESARROLLO-DGCP</t>
  </si>
  <si>
    <t>ALBERTO NUÑEZ BAUTISTA</t>
  </si>
  <si>
    <t>ZUNILDA PEREZ NUÑEZ</t>
  </si>
  <si>
    <t>BELKYS YSABEL DE OLEO GERONIMO</t>
  </si>
  <si>
    <t>JULIO ANTONIO FELIZ MORETA</t>
  </si>
  <si>
    <t>MERLY LEONID MEJIA FAMILIA</t>
  </si>
  <si>
    <t>JULIO ANTONIO ALCANTARA GALVAN</t>
  </si>
  <si>
    <t>SIXTA LIZARDO DEL ORBE</t>
  </si>
  <si>
    <t>MENSAJERO EXTERNO</t>
  </si>
  <si>
    <t>ANALISTA PRESUPUESTO</t>
  </si>
  <si>
    <t>CONTADOR (A)</t>
  </si>
  <si>
    <t>AUXILIAR ADMINISTRATIVO I</t>
  </si>
  <si>
    <t>DEPARTAMENTO ADMINISTRATIVO FINANCIERO-DGCP</t>
  </si>
  <si>
    <t>OMAR ERNESTO BAUTISTA ALCANTARA</t>
  </si>
  <si>
    <t>ANGELA YUDERCA MONTERO</t>
  </si>
  <si>
    <t>CARMEN LIDIA BRYAN CARRION</t>
  </si>
  <si>
    <t>GLENYS DEL PILAR SANTANA LOPEZ</t>
  </si>
  <si>
    <t>RAFAEL MEDINA RAMON</t>
  </si>
  <si>
    <t>ANGUSTIA DE OLEO DE OLEO</t>
  </si>
  <si>
    <t>IVELISES DE LA CRUZ GENERES</t>
  </si>
  <si>
    <t>DOMINGO MAIRENI SOLIS GOMEZ</t>
  </si>
  <si>
    <t>LUZ MERCEDES CEPEDES</t>
  </si>
  <si>
    <t>ELIANNA GERALDINE GIL RODRIGUEZ</t>
  </si>
  <si>
    <t>ANDRES NOLBERTO CUELLO LUNA</t>
  </si>
  <si>
    <t>ANEUDY CIRIACO</t>
  </si>
  <si>
    <t>IVELISSE DE JESUS SANCHEZ</t>
  </si>
  <si>
    <t>AFORTUNADO CANARIO</t>
  </si>
  <si>
    <t>RAFAEL CRISPIAN RODRIGUEZ SOTO</t>
  </si>
  <si>
    <t>JUAN CARLOS PEGUERO GOMEZ</t>
  </si>
  <si>
    <t>FERNANDO FIGUEREO URBAEZ</t>
  </si>
  <si>
    <t>MARIO ENRIQUE ROA CRUZ</t>
  </si>
  <si>
    <t>ALEXANDRA ALTAGRACIA RODRIGUEZ DELG</t>
  </si>
  <si>
    <t>VIRGILIO GONZALEZ DE LA ROSA</t>
  </si>
  <si>
    <t>ANTONIA SOLEDAD PAULINO ACEVEDO</t>
  </si>
  <si>
    <t>JOSE ENRIQUE ENCARNACION MONTERO</t>
  </si>
  <si>
    <t>AUXILIAR SERVICIOS GENERALES</t>
  </si>
  <si>
    <t>CONSERJE</t>
  </si>
  <si>
    <t>MAYORDOMO</t>
  </si>
  <si>
    <t>AYUDANTE DE MANTENIMIENTO</t>
  </si>
  <si>
    <t>SUPERVISOR SERV.GLES.</t>
  </si>
  <si>
    <t>DIVISION SERVICIOS GENERALES-DGCP</t>
  </si>
  <si>
    <t>DIEGO ENRIQUE DOMINGUEZ GUZMAN</t>
  </si>
  <si>
    <t>SECCION DE ALMACEN Y SUMINISTRO-DGCP</t>
  </si>
  <si>
    <t>JOHN ALLEN PICHARDO ROQUE</t>
  </si>
  <si>
    <t>JAVIER VASQUEZ</t>
  </si>
  <si>
    <t>LUIS ENRIQUE ZAPATA SILFA</t>
  </si>
  <si>
    <t>JINMY ALEXANDER RODRIGUEZ TEJADA</t>
  </si>
  <si>
    <t>EVELYN SUERO SUERO</t>
  </si>
  <si>
    <t>ROSA EURIS RAMIREZ FELIZ DE CUELLO</t>
  </si>
  <si>
    <t>DIVISON DE CORRESPONDENCIA Y ARCHIVO-DGCP</t>
  </si>
  <si>
    <t>ENC. DE ARCHIVO Y CORRESP.</t>
  </si>
  <si>
    <t>TECNICO EN ARCHIVO Y CORRESPO</t>
  </si>
  <si>
    <t>ANA VIRGINIA LEONARDO PEREZ</t>
  </si>
  <si>
    <t>RAMON FRANCISCO SANTANA</t>
  </si>
  <si>
    <t>ANALISTA COMPRAS</t>
  </si>
  <si>
    <t>TECNICO DE COMPRAS</t>
  </si>
  <si>
    <t>FACILITADOR</t>
  </si>
  <si>
    <t>DIVISION DE COMPRAS Y CONTRATACIONES-DGCP</t>
  </si>
  <si>
    <t>OMAR ABEL MEDRANO BLANCO</t>
  </si>
  <si>
    <t>ERASMO AQUINO CAMPUSANO</t>
  </si>
  <si>
    <t>JOHANNA ELIZABETH ALVAREZ GARCIA</t>
  </si>
  <si>
    <t>NICAURY ARIAS NAUT</t>
  </si>
  <si>
    <t>DIRECCION DE GESTION DEL SISTEMA NACIONAL DE COMPRAS Y CONTRATACIONES PUBLICAS -DGCP</t>
  </si>
  <si>
    <t>LIDER CONTROL CALIDAD SOFTWAR</t>
  </si>
  <si>
    <t>ANALISTA DE CALIDAD</t>
  </si>
  <si>
    <t>JUAN ELVIN TEOFILO FIGUEROA GUZMAN</t>
  </si>
  <si>
    <t>ABEL DE JESUS VASQUEZ JIMENEZ</t>
  </si>
  <si>
    <t>DAHIANA CELINET GORIS GORIS</t>
  </si>
  <si>
    <t>ERNESTINA CALDERON DE PERALTA</t>
  </si>
  <si>
    <t>DIRECCION DE FOMENTO Y DESARROLLO DEL MERCADO PUBLICO-DGCP</t>
  </si>
  <si>
    <t>DIR. FOMENTO Y DESARROLLO MER</t>
  </si>
  <si>
    <t>YARAIDA VOLQUEZ HELENA</t>
  </si>
  <si>
    <t>MILDRED JOSEFINA BATISTA OLIVERO</t>
  </si>
  <si>
    <t>YOVANNY RAFAEL DISLA RODRIGUEZ</t>
  </si>
  <si>
    <t>ZOILO CAMILO CARABALLO POLANCO</t>
  </si>
  <si>
    <t>YUMIKO MERCEDES SETO SETO</t>
  </si>
  <si>
    <t>CELIA INDHIRA SANTOS REYES</t>
  </si>
  <si>
    <t>YESENIA MANZUETA PEREZ</t>
  </si>
  <si>
    <t>URSULA RODRIGUEZ ZAPATA</t>
  </si>
  <si>
    <t>VIOLA MILAGROS DISLA PAYANO</t>
  </si>
  <si>
    <t>FARYLANLLY CID PIÑEYRO</t>
  </si>
  <si>
    <t>YOLAINE ALTAGRACIA DIAZ RUIZ</t>
  </si>
  <si>
    <t>LAURABEL PERALTA ENCARNACION</t>
  </si>
  <si>
    <t>YANIBEL MORENO GUZMAN</t>
  </si>
  <si>
    <t>EDUARDO ERNESTO LAUCER</t>
  </si>
  <si>
    <t>ELENNY NAIROBY LARA RIVERA</t>
  </si>
  <si>
    <t>DEPARTAMENTO IMPLEMENTACION DEL SNCCP-DGCP</t>
  </si>
  <si>
    <t>ENC. DPTO. IMPLEMENTACION SNC</t>
  </si>
  <si>
    <t>RECEPCIONISTA</t>
  </si>
  <si>
    <t>JOANNA PIERINA CARAM IBARRA</t>
  </si>
  <si>
    <t>RUTH ESTHER ESCAÑO GRULLON</t>
  </si>
  <si>
    <t>YAHAIRA MASSIEL DIAZ GREEN</t>
  </si>
  <si>
    <t>RAYSA YASMINA GUZMAN DIAZ</t>
  </si>
  <si>
    <t>DEPARTAMENTO MONITOREO Y ANALISIS DE DATOS DEL SNCCP-DGCP</t>
  </si>
  <si>
    <t>ENC. INFORMACION Y ESTADISTIC</t>
  </si>
  <si>
    <t>ALEIDA GEOMAR BATISTA VENTURA</t>
  </si>
  <si>
    <t>KEVIN ROMÁN RUÍZ</t>
  </si>
  <si>
    <t>MARIA DEL CARMEN BRITO DE LEON</t>
  </si>
  <si>
    <t>EMELYN ALTAGRACIA OROZCO DIAZ</t>
  </si>
  <si>
    <t>ANGEL EUCLIDES PIMENTEL VILLAVERDE</t>
  </si>
  <si>
    <t>MARIETI MICHELE LOPEZ HERNANDEZ</t>
  </si>
  <si>
    <t>JULISSA MARÍA TAVERAS GARCIA</t>
  </si>
  <si>
    <t>WILCADY DUME BAEZ</t>
  </si>
  <si>
    <t>ERICKSON JAVIER GRULLON VELEZ</t>
  </si>
  <si>
    <t>DIRECCION DE SERVICIOS AL USUARIO DEL SNCCP-DGCP</t>
  </si>
  <si>
    <t>ENC. DPTO. ASIST. TECNICA</t>
  </si>
  <si>
    <t>ANALISTA REG. PROVEEDORES</t>
  </si>
  <si>
    <t>DIR. SERVICIOS A USUARIOS SNC</t>
  </si>
  <si>
    <t>GINO MAURIZIO ARMANDI ELBA</t>
  </si>
  <si>
    <t>LUCIA VALDEZ PEREZ</t>
  </si>
  <si>
    <t>NIDIA KATERINA UBIERA REYES</t>
  </si>
  <si>
    <t>EMILENNYS GARIMALDYS JIMENEZ JIMENE</t>
  </si>
  <si>
    <t>REMY GIRALDO TAVERAS</t>
  </si>
  <si>
    <t>MOISES DAVID GUILLEN CUELLO</t>
  </si>
  <si>
    <t>FRANDI MIGUEL ANTIGUA DEL CARMEN</t>
  </si>
  <si>
    <t>KATHERINE HERRERA BONIFACIO</t>
  </si>
  <si>
    <t>SURELYS ENCARNACION PINEDA</t>
  </si>
  <si>
    <t>LUIS MANUEL GUERRERO MESA</t>
  </si>
  <si>
    <t>DEPARTAMENTO DE GESTION DE PROVEEDORES-DGCP</t>
  </si>
  <si>
    <t>ENC. DPTO. GESTION DE PROVEED</t>
  </si>
  <si>
    <t>AUXILIAR REGISTRO PROVEEDORES</t>
  </si>
  <si>
    <t>PARALEGAL</t>
  </si>
  <si>
    <t>MARIA YOLANDA RAMIREZ JIMENEZ</t>
  </si>
  <si>
    <t>THANYA DEL ROSARIO GOMEZ SANTOS</t>
  </si>
  <si>
    <t>HEIDY FERNANDA VILLAMIL FERMIN</t>
  </si>
  <si>
    <t>MISCAYLA NOEMI SANTANA CASTRO</t>
  </si>
  <si>
    <t>EDUARDA FORTUNATO FLORES</t>
  </si>
  <si>
    <t>ALEJANDRO AMPARO DE LOS SANTOS</t>
  </si>
  <si>
    <t>ANA MERY POLANCO DE PAULA</t>
  </si>
  <si>
    <t>JUAN MANUEL BAUTISTA ALMONTE</t>
  </si>
  <si>
    <t>DEPARTAMENTO ASISTENCIA AL USUARIO-DGCP</t>
  </si>
  <si>
    <t>COORDINADOR REGIONAL</t>
  </si>
  <si>
    <t>ENCARGADA (O) OFICINA REGIONA</t>
  </si>
  <si>
    <t>MERCEDES ALTAGRACIA EUSEBIO MARTINE</t>
  </si>
  <si>
    <t>CLAUDIA ISABEL HIDALGO SANTANA</t>
  </si>
  <si>
    <t>PAULINO PEREZ VIZCAINO</t>
  </si>
  <si>
    <t>KATHERINE JOHANNA GUTIERREZ FIGUERE</t>
  </si>
  <si>
    <t>DIRECCION DE POLITICAS, NORMAS Y PROCEDIMIENTOS - DGCP</t>
  </si>
  <si>
    <t>DIR. POLITICAS, NORMAS Y PROC</t>
  </si>
  <si>
    <t>ARIANNA VIOLETA ROSADO QUEZADA</t>
  </si>
  <si>
    <t>DANIEL IVAN ALBURQUERQUE CEDEÑO</t>
  </si>
  <si>
    <t>LARITZA MONTERO MATEO</t>
  </si>
  <si>
    <t>ESTHER MELISSA REYES OLIVO</t>
  </si>
  <si>
    <t>LUISA MARIA LANTIGUA CLASE</t>
  </si>
  <si>
    <t>MARCEL MARILYN REYES TAVERAS</t>
  </si>
  <si>
    <t>CAROLIN MIRIANNY MORETA PEÑA</t>
  </si>
  <si>
    <t>DIRECCION DE INVESTIGACION Y RECLAMOS DEL SNCCP-DGCP</t>
  </si>
  <si>
    <t>ABOGADO (A) I</t>
  </si>
  <si>
    <t>ASISTENTE EJECUTIVA</t>
  </si>
  <si>
    <t>LISBETH MATOS RAMIREZ</t>
  </si>
  <si>
    <t>JENNIFER ALEXANDRA POLANCO</t>
  </si>
  <si>
    <t>ALDO ENRICO JOSE GARCIA SANCHEZ</t>
  </si>
  <si>
    <t>MARGARETH PAOLA BLANDINO MATEO</t>
  </si>
  <si>
    <t>JOHANY JOSE SURIEL ROSARIO</t>
  </si>
  <si>
    <t>ROSANNY ANTONIA SANTOS VERAS</t>
  </si>
  <si>
    <t>PABLO ANTONIO CRUZ DE LEON</t>
  </si>
  <si>
    <t>FEDERICO FABIO RUIZ MATOS</t>
  </si>
  <si>
    <t>ROSANGELA MAÑON PIÑA</t>
  </si>
  <si>
    <t>PRICIS SMAILY DE LA CRUZ PEREZ</t>
  </si>
  <si>
    <t>MARCOS ANTONIO RODRIGUEZ RODRIGUEZ</t>
  </si>
  <si>
    <t>MARIA TERESA MOREL DE LA ROSA</t>
  </si>
  <si>
    <t>ADMINISTRADOR (A)</t>
  </si>
  <si>
    <t>AUXILIAR DE RELACIONES PUBLIC</t>
  </si>
  <si>
    <t>ENCARGADO DEPARTAMENTO DE COM</t>
  </si>
  <si>
    <t>RAQUEL LEONOR MIRANDA SALAZAR</t>
  </si>
  <si>
    <t>ALFREDO JOSE BUENO HENRIQUEZ</t>
  </si>
  <si>
    <t>SCARLET JESURUM MARCHENA</t>
  </si>
  <si>
    <t>ENC. DEPTO. JURIDICO</t>
  </si>
  <si>
    <t>JUAN MARTINEZ RECIO</t>
  </si>
  <si>
    <t>EDWARD RADHAMES CEBALLOS CAMACHO</t>
  </si>
  <si>
    <t>JUAN MELQUISEDEC FRIAS BATISTA</t>
  </si>
  <si>
    <t>EDUARDO MELO CORDERO</t>
  </si>
  <si>
    <t>CRUZ ANLLELINA FAMILIA ALCANTARA</t>
  </si>
  <si>
    <t>JORGE LUIS GONZALEZ QUINTIN</t>
  </si>
  <si>
    <t>GABRIEL SAMMUEL POZO TAVAREZ</t>
  </si>
  <si>
    <t>GLOSARIO ROSALIA ARIAS LUCIANO</t>
  </si>
  <si>
    <t>JOSE MIGUEL HERNANDEZ ASTACIO</t>
  </si>
  <si>
    <t>KENETH JOHN APONTE ALONZO</t>
  </si>
  <si>
    <t>ENMANUEL REYES DURAN</t>
  </si>
  <si>
    <t>HARDY ELIAS HILARIO REYES</t>
  </si>
  <si>
    <t>JONAS RAFEL ESTEPAN BAEZ</t>
  </si>
  <si>
    <t>OSCAR ENRIQUE MEDINA ROMERO</t>
  </si>
  <si>
    <t>TIRSO JULIO RAMIREZ PEREZ</t>
  </si>
  <si>
    <t>TOMAS EDUARDO QUEZADA DE JESUS</t>
  </si>
  <si>
    <t>ENCARGADO DEPTO. TECNOLOGIA</t>
  </si>
  <si>
    <t>DESARROLLADOR WEB</t>
  </si>
  <si>
    <t>AUDITOR TECNOLOGIA</t>
  </si>
  <si>
    <t>ADMINISTRADOR SERVIDORES</t>
  </si>
  <si>
    <t>DESARROLLADOR DE SISTEMAS</t>
  </si>
  <si>
    <t>ANALISTA SEGURIDAD TECNOLOGIC</t>
  </si>
  <si>
    <t>ENCARGADO (A)</t>
  </si>
  <si>
    <t>DESARROLLADOR SOFTWARE</t>
  </si>
  <si>
    <t>ANALISTA FUNCIONAL DE SISTEMA</t>
  </si>
  <si>
    <t>PRINCESA INMACULADA SANTANA FERNAND</t>
  </si>
  <si>
    <t>MAIRA ALTAGRACIA MOTA SEPULVEDA</t>
  </si>
  <si>
    <t>CINDY JASMIN MERETTE DE LA ROSA</t>
  </si>
  <si>
    <t>ENCARGADO DE RECURSOS HUMANOS</t>
  </si>
  <si>
    <t>ANALISTA PLANIFICACION Y DESA</t>
  </si>
  <si>
    <t>YAMIL EDUARDO MCKENZIE TOLENTINO</t>
  </si>
  <si>
    <t>SAULY ELISA MENDOZA POLANCO</t>
  </si>
  <si>
    <t>CESAR ANDRES CAAMAÑO DIAZ</t>
  </si>
  <si>
    <t>GLORIA GIVANS GONZALEZ</t>
  </si>
  <si>
    <t>MARIA CRISTINA RIJO GIL</t>
  </si>
  <si>
    <t>COORDINADOR (A)  DE PROYECTO</t>
  </si>
  <si>
    <t>ENCARGADO (A)  DEP. DE PLANIF</t>
  </si>
  <si>
    <t>MARIELA ALSINA HERNANDEZ</t>
  </si>
  <si>
    <t>MARTHA LUCIA CONTRERAS MALDONADO</t>
  </si>
  <si>
    <t>COORDINADOR ADMINISTRATIVO</t>
  </si>
  <si>
    <t>ENCARGADO (A) DEPTO. ADM. Y F</t>
  </si>
  <si>
    <t>AURELIO MARACALLO CABRERA</t>
  </si>
  <si>
    <t>ENCARGADO DE SERVICIOS GENERA</t>
  </si>
  <si>
    <t>LUIS ALBERTO GARCIA CAMACHO</t>
  </si>
  <si>
    <t>ANALISTA DE COMPRAS Y CONTRAT</t>
  </si>
  <si>
    <t>FRANCO ALEJANDRO BENOIT SOTO</t>
  </si>
  <si>
    <t>ESPECIALISTA DE NEGOCIOS</t>
  </si>
  <si>
    <t>MARIA VIRGINIA IRIZARRY QUIÑONES</t>
  </si>
  <si>
    <t>LUIS FERNANDO CUEVAS VILLALONA</t>
  </si>
  <si>
    <t>AUXILIAR DE GESTION DE PROVEE</t>
  </si>
  <si>
    <t>RUBEN DARIO MAÑON DE LA CRUZ</t>
  </si>
  <si>
    <t>FRANKEIRY EMILIO SANCHEZ PUJOLS</t>
  </si>
  <si>
    <t>DANIEL ANDRES CABRERA LOPEZ</t>
  </si>
  <si>
    <t>YOKASTY ELIZABETH DE LA CRUZ BALCAC</t>
  </si>
  <si>
    <t>INDIRA RAMIREZ LEBRON</t>
  </si>
  <si>
    <t>PERLA MARINA BAUTISTA SANCHEZ</t>
  </si>
  <si>
    <t>PABLO VICENTE BAUTISTA</t>
  </si>
  <si>
    <t>ANALISTA DE DATOS</t>
  </si>
  <si>
    <t>DIGNA CRISTINA PEREZ BAUTISTA</t>
  </si>
  <si>
    <t>JUAN PABLO SANCHEZ SURIEL</t>
  </si>
  <si>
    <t>GILBERTO ELIAS MONTAS RODRIGUEZ</t>
  </si>
  <si>
    <t>CARLOS JULIO ROMERO NARANJO</t>
  </si>
  <si>
    <t>MARCIA ODETTE RUIZ ECHAVARRIA</t>
  </si>
  <si>
    <t>ROSAURA MARIS DE LA CRUZ DE LOS SAN</t>
  </si>
  <si>
    <t>JOCABED MEHETABEL DE LA ROSA RESTIT</t>
  </si>
  <si>
    <t>JUAN JOSE TAVAREZ ADAMES</t>
  </si>
  <si>
    <t>ANA ELIZABETH VASQUEZ VARGAS</t>
  </si>
  <si>
    <t>JEAN CARLOS SANTANA SANCHEZ</t>
  </si>
  <si>
    <t>FRANKLIN ANTONIO DE OLEO PEREZ</t>
  </si>
  <si>
    <t>ANGEL DAVID NIVAR VALERA</t>
  </si>
  <si>
    <t>DENIS ERNESTO VIDAL TEJEDA</t>
  </si>
  <si>
    <t>PAOLA MICHELLE DIAZ OGANDO</t>
  </si>
  <si>
    <t>JOSE ELIAS MOSCOSO</t>
  </si>
  <si>
    <t>GEORGE RAFAEL NUÑEZ JIMENEZ</t>
  </si>
  <si>
    <t>ONEIRYS FRANCHESCA HERNANDEZ ROSARI</t>
  </si>
  <si>
    <t>OFICIAL SERVICIO AL USUARIO</t>
  </si>
  <si>
    <t>OFICIAL DE ATENCION AL USUARI</t>
  </si>
  <si>
    <t>JHON EMANUEL MARTINEZ JORGE</t>
  </si>
  <si>
    <t>KATHERINE PAMELA MERCEDES FERNANDEZ</t>
  </si>
  <si>
    <t>ANGELA MARIA GUZMAN MEJIA</t>
  </si>
  <si>
    <t>AUXILIAR DE SERVICIO AL USUAR</t>
  </si>
  <si>
    <t>LARISSA DEL CARMEN SALCEDO MENDEZ</t>
  </si>
  <si>
    <t>CLARA ALEXANDRA ROBLES HERRERA</t>
  </si>
  <si>
    <t>DINOSCA MARILUZ MEJIA ROSARIO</t>
  </si>
  <si>
    <t>ANGELA ESTRELLA ALVAREZ RODRIGUEZ</t>
  </si>
  <si>
    <t>MANUEL ALEJANDRO FERNANDEZ HERNANDE</t>
  </si>
  <si>
    <t>ABOGADO (A) II</t>
  </si>
  <si>
    <t>KEILA PRISCILA CALDERON PEREZ</t>
  </si>
  <si>
    <t>NATALIS ALTAGRACIA CANELA ESPIRITU</t>
  </si>
  <si>
    <t>MANUEL HERAXY MARMOLEJOS AMPARO</t>
  </si>
  <si>
    <t>YOSSE ESTHER PAYANO VARGAS</t>
  </si>
  <si>
    <t>DIGMARI LEONOR RODOLI SANTOS</t>
  </si>
  <si>
    <t>MARIA ALEJANDRA LEDESMA MENDEZ</t>
  </si>
  <si>
    <t>RAFAEL AUGUSTO HEREDIA SANTOS</t>
  </si>
  <si>
    <t>PAULA PEÑA CRUCEL</t>
  </si>
  <si>
    <t>ABOGADO (A)</t>
  </si>
  <si>
    <t>01//10/2021</t>
  </si>
  <si>
    <t xml:space="preserve">JHOSUA PERALTA RODRIGUEZ </t>
  </si>
  <si>
    <t xml:space="preserve">ANALISTA NOMINAS </t>
  </si>
  <si>
    <t>CARRERA</t>
  </si>
  <si>
    <t xml:space="preserve">YANINA DE LA ROSA RAMIREZ </t>
  </si>
  <si>
    <t xml:space="preserve">ANALISTA DE COMPRAS Y CONTRAT </t>
  </si>
  <si>
    <t xml:space="preserve">BRIAN DANIEL PASCUAL DE JESUS  </t>
  </si>
  <si>
    <t xml:space="preserve">FRANCISCO JAVIER RAMIREZ FEBRILLET  </t>
  </si>
  <si>
    <t xml:space="preserve">OBISPO MONTERO MONTERO </t>
  </si>
  <si>
    <t>RD$12,500.00</t>
  </si>
  <si>
    <t>RD$14,000.00</t>
  </si>
  <si>
    <t>SARGENTO ERD.</t>
  </si>
  <si>
    <t>CABO, ERD.</t>
  </si>
  <si>
    <t xml:space="preserve">BRENDA ELIANA NUÑEZ BAUTISTA </t>
  </si>
  <si>
    <t xml:space="preserve">COSME ALEXANDER MARTINEZ CORDERO </t>
  </si>
  <si>
    <t>OFICIAL DE ATENCION AL USUARIO</t>
  </si>
  <si>
    <t>EMILIA ALTAGRACIA RODRIGUEZ MUÑOZ</t>
  </si>
  <si>
    <t xml:space="preserve"> AUXILIAR DE GESTION DE PROVEE </t>
  </si>
  <si>
    <t xml:space="preserve">JULIO MANUEL DE LA ROSA MORFE </t>
  </si>
  <si>
    <t>TECNICO EN COMPRAS Y CONTRATA</t>
  </si>
  <si>
    <t xml:space="preserve">KAREN BARBEITO MEJIA </t>
  </si>
  <si>
    <t xml:space="preserve">KATHERINE DRULLARD GOMEZ </t>
  </si>
  <si>
    <t xml:space="preserve">ABOGADO (A) II </t>
  </si>
  <si>
    <t xml:space="preserve">LORELYS DEL CARMEN LAKE DE AZA </t>
  </si>
  <si>
    <t xml:space="preserve">MASSIEL MONTAÑO RODRIGUEZ </t>
  </si>
  <si>
    <t xml:space="preserve">ANALISTA LEGAL </t>
  </si>
  <si>
    <t xml:space="preserve">NICOLE MARIE LAZALA PUJOLS </t>
  </si>
  <si>
    <t xml:space="preserve">IVONNE KARINA SALADO MELO </t>
  </si>
  <si>
    <t>AUXILIAR ADMINISTRATIVO (A</t>
  </si>
  <si>
    <t>ANALISTA  FUNCIONAL DE SISTEMAS</t>
  </si>
  <si>
    <t>ENCARGADO DE RECLUTAMIENTO</t>
  </si>
  <si>
    <t>TENIENTE DE CORBETA, ARD</t>
  </si>
  <si>
    <t xml:space="preserve">CORONEL, FARD </t>
  </si>
  <si>
    <t>SARGENTO MAYOR, FARD</t>
  </si>
  <si>
    <t>SARGENTO MAYOR, ERD</t>
  </si>
  <si>
    <t>PRIMER TENIENTE, FARD</t>
  </si>
  <si>
    <t>ARLY YARITZA ALMANZAR ALCANTARA</t>
  </si>
  <si>
    <t>LIA PAOLA HERMON RAMIREZ</t>
  </si>
  <si>
    <t>COORDINADOR DE COOPERACION IN</t>
  </si>
  <si>
    <t>TENIENTE CORONEL,P.N.</t>
  </si>
  <si>
    <t>JOSE SEVERINO LUNA</t>
  </si>
  <si>
    <t>RAFAELIN DIAZ SANCHEZ</t>
  </si>
  <si>
    <t>SARGENTO, FARD.</t>
  </si>
  <si>
    <t>FRANLLY JOEL GARCIA NUÑEZ</t>
  </si>
  <si>
    <t>JUAN RAFAEL FELIZ VARGAS</t>
  </si>
  <si>
    <t>ALBARO CUEVAS ROMÁN</t>
  </si>
  <si>
    <t>RASO, FARD.</t>
  </si>
  <si>
    <t>ALINA ALISSANOWA BRITO LEE</t>
  </si>
  <si>
    <t>FLORANGEL PEREZ GONZALEZ</t>
  </si>
  <si>
    <t>FRANCISCO ALCIDES FERREIRA GARCIA</t>
  </si>
  <si>
    <t>JULIO CESAR GUZMAN VALDEZ</t>
  </si>
  <si>
    <t>JUNIOR ALEXANDER GALARZA CABRERA</t>
  </si>
  <si>
    <t>MOISES CAYETANO JIMENEZ</t>
  </si>
  <si>
    <t>ODIL GALVAN LUCIANO</t>
  </si>
  <si>
    <t>01/09/022</t>
  </si>
  <si>
    <t>LUIS RAMON NUÑEZ MARTINEZ</t>
  </si>
  <si>
    <t>YSIS CAROLINA POCHE BRITO</t>
  </si>
  <si>
    <t>AUXILIAR ADMINISTRATIVO</t>
  </si>
  <si>
    <t>SECRETARIO</t>
  </si>
  <si>
    <t>TENIENTE CORONEL, ERD</t>
  </si>
  <si>
    <t>CABO. ERD.</t>
  </si>
  <si>
    <t>KARLA FRANCHESCA SANCHEZ PEREZ</t>
  </si>
  <si>
    <t>NORDIS YRINA MORA ROSARIO</t>
  </si>
  <si>
    <t>DEPARTAMENDO DE RECURSOS HUMANOS</t>
  </si>
  <si>
    <t>ANALISTA COOPERACION INTERNACIONAL</t>
  </si>
  <si>
    <t>COORDINADORA DE CAPACITACION</t>
  </si>
  <si>
    <t>JEMIM MARIE GUILLEN UBIERA</t>
  </si>
  <si>
    <t>TEMPORAL</t>
  </si>
  <si>
    <t>PAOLA MARINA DE LEON ESTRELLA</t>
  </si>
  <si>
    <t>DIANA LOUIS CESPEDES</t>
  </si>
  <si>
    <t>JUAN JOSE CABRERA DIAZ</t>
  </si>
  <si>
    <t>FREDDY JOSE CASTILLO BAEZ</t>
  </si>
  <si>
    <t>ERIKA SORANGEL RODRIGUEZ ALEXIS</t>
  </si>
  <si>
    <t>ANALISTA COOPERACION INTERNAC</t>
  </si>
  <si>
    <t>PAGO SUELDOS EMPLEADOS EN PERIODO PROBATORIO MAYO 2022</t>
  </si>
  <si>
    <t>COMPENSACIÓN DE MILITARES MAYO 2022</t>
  </si>
  <si>
    <t>Empleado</t>
  </si>
  <si>
    <t>Otros
Descuentos</t>
  </si>
  <si>
    <t>Seguro de Pensión (2.87%)  (2*)</t>
  </si>
  <si>
    <t>Seguro de Salud (3.04%)    (3*)</t>
  </si>
  <si>
    <t>IMPLEMENTADOR/A</t>
  </si>
  <si>
    <t>VICTOR ELADIO MONTERO SOTO</t>
  </si>
  <si>
    <t>MAGDELINE GOMEZ REYNOSO</t>
  </si>
  <si>
    <t>DIRECCION DE ATENCION AL USUARIO</t>
  </si>
  <si>
    <t>GARY JOEL PIMENTEL ROSARIO</t>
  </si>
  <si>
    <t>ANTONIA NOLASCO BELTRAN</t>
  </si>
  <si>
    <t>PAGO SUELDOS EMPLEADOS TEMPORALES MAYO 2022</t>
  </si>
  <si>
    <t>ANALISTA NOMINA</t>
  </si>
  <si>
    <t>CONFIANZA</t>
  </si>
  <si>
    <t>PAGO SUELDOS EMPLEADOS FIJOS Y DE CARRERA ADMINISTRATIVA MES DE MAYO 2022</t>
  </si>
  <si>
    <t>PAGO SUELDOS EMPLEADOS EN TRAMITE DE PENSION MES DE MAYO 2022</t>
  </si>
  <si>
    <t>00000133</t>
  </si>
  <si>
    <t>00000142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</si>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</sst>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5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0"/>
      <name val="Arial"/>
      <family val="2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3"/>
      <color theme="1"/>
      <name val="Calibri"/>
      <family val="2"/>
      <scheme val="minor"/>
    </font>
    <font>
      <sz val="9"/>
      <color theme="1"/>
      <name val="Aparajita"/>
      <family val="2"/>
    </font>
    <font>
      <b/>
      <sz val="18"/>
      <name val="Arial"/>
      <family val="2"/>
    </font>
    <font>
      <sz val="18"/>
      <name val="Arial"/>
      <family val="2"/>
    </font>
    <font>
      <sz val="8"/>
      <name val="Century Gothic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entury Gothic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3"/>
      <name val="Calibri"/>
      <family val="2"/>
    </font>
    <font>
      <sz val="14"/>
      <color theme="1"/>
      <name val="Century Gothic"/>
      <family val="2"/>
    </font>
    <font>
      <sz val="14"/>
      <name val="Century Gothic"/>
      <family val="2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6"/>
      <name val="Century Gothic"/>
      <family val="2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entury Gothic"/>
      <family val="2"/>
    </font>
    <font>
      <b/>
      <sz val="10"/>
      <name val="Century Gothic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sz val="20"/>
      <name val="Arial"/>
      <family val="2"/>
    </font>
    <font>
      <sz val="9"/>
      <name val="Century Gothic"/>
      <family val="2"/>
    </font>
    <font>
      <b/>
      <sz val="16"/>
      <name val="Calibri"/>
      <family val="2"/>
    </font>
    <font>
      <sz val="8"/>
      <name val="Calibri"/>
      <family val="2"/>
      <scheme val="minor"/>
    </font>
    <font>
      <b/>
      <sz val="14"/>
      <name val="Century Gothic"/>
      <family val="2"/>
    </font>
    <font>
      <sz val="14"/>
      <name val="Calibri"/>
      <family val="2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1" fillId="0" borderId="0"/>
    <xf numFmtId="0" fontId="1" fillId="0" borderId="0"/>
    <xf numFmtId="43" fontId="28" fillId="0" borderId="0" applyFont="0" applyFill="0" applyBorder="0" applyAlignment="0" applyProtection="0"/>
  </cellStyleXfs>
  <cellXfs count="330">
    <xf numFmtId="0" fontId="0" fillId="0" borderId="0" xfId="0"/>
    <xf numFmtId="0" fontId="1" fillId="0" borderId="0" xfId="1"/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7" fillId="0" borderId="0" xfId="2"/>
    <xf numFmtId="0" fontId="0" fillId="3" borderId="0" xfId="0" applyFill="1"/>
    <xf numFmtId="0" fontId="12" fillId="2" borderId="14" xfId="1" applyFont="1" applyFill="1" applyBorder="1" applyAlignment="1">
      <alignment vertical="center"/>
    </xf>
    <xf numFmtId="0" fontId="12" fillId="2" borderId="2" xfId="1" applyFont="1" applyFill="1" applyBorder="1" applyAlignment="1">
      <alignment horizontal="left" vertical="center"/>
    </xf>
    <xf numFmtId="4" fontId="12" fillId="2" borderId="10" xfId="1" applyNumberFormat="1" applyFont="1" applyFill="1" applyBorder="1" applyAlignment="1">
      <alignment horizontal="right" vertical="center"/>
    </xf>
    <xf numFmtId="0" fontId="13" fillId="0" borderId="0" xfId="0" applyFont="1"/>
    <xf numFmtId="0" fontId="12" fillId="2" borderId="4" xfId="1" applyFont="1" applyFill="1" applyBorder="1" applyAlignment="1">
      <alignment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19" xfId="1" applyNumberFormat="1" applyFont="1" applyFill="1" applyBorder="1" applyAlignment="1">
      <alignment horizontal="right" vertical="center"/>
    </xf>
    <xf numFmtId="4" fontId="12" fillId="2" borderId="7" xfId="1" applyNumberFormat="1" applyFont="1" applyFill="1" applyBorder="1" applyAlignment="1">
      <alignment horizontal="right" vertical="center"/>
    </xf>
    <xf numFmtId="4" fontId="12" fillId="2" borderId="21" xfId="1" applyNumberFormat="1" applyFont="1" applyFill="1" applyBorder="1" applyAlignment="1">
      <alignment horizontal="right" vertical="center"/>
    </xf>
    <xf numFmtId="4" fontId="12" fillId="2" borderId="11" xfId="1" applyNumberFormat="1" applyFont="1" applyFill="1" applyBorder="1" applyAlignment="1">
      <alignment horizontal="right" vertical="center"/>
    </xf>
    <xf numFmtId="0" fontId="12" fillId="2" borderId="16" xfId="1" applyFont="1" applyFill="1" applyBorder="1" applyAlignment="1">
      <alignment horizontal="left" vertical="center"/>
    </xf>
    <xf numFmtId="0" fontId="13" fillId="0" borderId="8" xfId="0" applyFont="1" applyBorder="1"/>
    <xf numFmtId="0" fontId="0" fillId="0" borderId="0" xfId="0"/>
    <xf numFmtId="0" fontId="0" fillId="3" borderId="0" xfId="0" applyFill="1"/>
    <xf numFmtId="0" fontId="14" fillId="0" borderId="0" xfId="0" applyFont="1"/>
    <xf numFmtId="0" fontId="4" fillId="0" borderId="0" xfId="1" applyFont="1" applyAlignment="1">
      <alignment vertical="center"/>
    </xf>
    <xf numFmtId="4" fontId="4" fillId="0" borderId="0" xfId="1" applyNumberFormat="1" applyFont="1" applyAlignment="1">
      <alignment vertical="center"/>
    </xf>
    <xf numFmtId="0" fontId="4" fillId="0" borderId="0" xfId="1" applyFont="1" applyFill="1" applyAlignment="1">
      <alignment vertical="center"/>
    </xf>
    <xf numFmtId="0" fontId="11" fillId="3" borderId="28" xfId="2" applyFont="1" applyFill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1" applyFont="1" applyFill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4" fontId="12" fillId="2" borderId="14" xfId="1" applyNumberFormat="1" applyFont="1" applyFill="1" applyBorder="1" applyAlignment="1">
      <alignment horizontal="right" vertical="center"/>
    </xf>
    <xf numFmtId="4" fontId="12" fillId="2" borderId="1" xfId="1" applyNumberFormat="1" applyFont="1" applyFill="1" applyBorder="1" applyAlignment="1">
      <alignment horizontal="right" vertical="center"/>
    </xf>
    <xf numFmtId="4" fontId="11" fillId="0" borderId="29" xfId="2" applyNumberFormat="1" applyFont="1" applyBorder="1" applyAlignment="1">
      <alignment horizontal="right" vertical="center"/>
    </xf>
    <xf numFmtId="0" fontId="16" fillId="0" borderId="0" xfId="1" applyFont="1" applyFill="1" applyBorder="1" applyAlignment="1">
      <alignment vertical="center"/>
    </xf>
    <xf numFmtId="0" fontId="11" fillId="3" borderId="29" xfId="2" applyFont="1" applyFill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20" fillId="0" borderId="36" xfId="0" applyNumberFormat="1" applyFont="1" applyFill="1" applyBorder="1" applyAlignment="1">
      <alignment vertical="top" wrapText="1" readingOrder="1"/>
    </xf>
    <xf numFmtId="0" fontId="21" fillId="0" borderId="7" xfId="0" applyNumberFormat="1" applyFont="1" applyFill="1" applyBorder="1" applyAlignment="1">
      <alignment horizontal="center" vertical="top" wrapText="1" readingOrder="1"/>
    </xf>
    <xf numFmtId="0" fontId="23" fillId="0" borderId="1" xfId="4" applyFont="1" applyFill="1" applyBorder="1" applyAlignment="1">
      <alignment vertical="center"/>
    </xf>
    <xf numFmtId="0" fontId="24" fillId="3" borderId="29" xfId="4" applyFont="1" applyFill="1" applyBorder="1" applyAlignment="1">
      <alignment vertical="center"/>
    </xf>
    <xf numFmtId="0" fontId="22" fillId="3" borderId="29" xfId="4" applyFont="1" applyFill="1" applyBorder="1" applyAlignment="1">
      <alignment horizontal="center" vertical="center" readingOrder="1"/>
    </xf>
    <xf numFmtId="0" fontId="22" fillId="3" borderId="7" xfId="4" applyFont="1" applyFill="1" applyBorder="1" applyAlignment="1">
      <alignment horizontal="center" vertical="center" readingOrder="1"/>
    </xf>
    <xf numFmtId="0" fontId="20" fillId="0" borderId="37" xfId="0" applyNumberFormat="1" applyFont="1" applyFill="1" applyBorder="1" applyAlignment="1">
      <alignment vertical="top" wrapText="1" readingOrder="1"/>
    </xf>
    <xf numFmtId="49" fontId="18" fillId="3" borderId="1" xfId="1" applyNumberFormat="1" applyFont="1" applyFill="1" applyBorder="1" applyAlignment="1">
      <alignment horizontal="left" vertical="center"/>
    </xf>
    <xf numFmtId="0" fontId="26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27" fillId="0" borderId="0" xfId="1" applyFont="1" applyFill="1" applyAlignment="1">
      <alignment vertical="center"/>
    </xf>
    <xf numFmtId="4" fontId="0" fillId="0" borderId="0" xfId="0" applyNumberFormat="1"/>
    <xf numFmtId="43" fontId="0" fillId="0" borderId="0" xfId="0" applyNumberFormat="1"/>
    <xf numFmtId="43" fontId="29" fillId="0" borderId="0" xfId="5" applyFont="1" applyAlignment="1">
      <alignment vertical="center"/>
    </xf>
    <xf numFmtId="43" fontId="29" fillId="0" borderId="0" xfId="1" applyNumberFormat="1" applyFont="1" applyAlignment="1">
      <alignment vertical="center"/>
    </xf>
    <xf numFmtId="4" fontId="29" fillId="0" borderId="0" xfId="1" applyNumberFormat="1" applyFont="1" applyAlignment="1">
      <alignment vertical="center"/>
    </xf>
    <xf numFmtId="4" fontId="12" fillId="2" borderId="0" xfId="1" applyNumberFormat="1" applyFont="1" applyFill="1" applyBorder="1" applyAlignment="1">
      <alignment horizontal="right" vertical="center"/>
    </xf>
    <xf numFmtId="0" fontId="12" fillId="2" borderId="26" xfId="1" applyFont="1" applyFill="1" applyBorder="1" applyAlignment="1">
      <alignment vertical="center"/>
    </xf>
    <xf numFmtId="0" fontId="12" fillId="2" borderId="16" xfId="1" applyFont="1" applyFill="1" applyBorder="1" applyAlignment="1">
      <alignment vertical="center"/>
    </xf>
    <xf numFmtId="0" fontId="12" fillId="2" borderId="25" xfId="1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0" fontId="22" fillId="0" borderId="0" xfId="1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left"/>
    </xf>
    <xf numFmtId="14" fontId="6" fillId="0" borderId="0" xfId="1" applyNumberFormat="1" applyFont="1" applyAlignment="1">
      <alignment vertical="center"/>
    </xf>
    <xf numFmtId="14" fontId="4" fillId="0" borderId="0" xfId="1" applyNumberFormat="1" applyFont="1" applyAlignment="1">
      <alignment vertical="center"/>
    </xf>
    <xf numFmtId="14" fontId="15" fillId="0" borderId="0" xfId="0" applyNumberFormat="1" applyFont="1" applyAlignment="1">
      <alignment horizontal="left"/>
    </xf>
    <xf numFmtId="0" fontId="31" fillId="0" borderId="1" xfId="0" applyFont="1" applyBorder="1"/>
    <xf numFmtId="0" fontId="36" fillId="2" borderId="5" xfId="1" applyFont="1" applyFill="1" applyBorder="1" applyAlignment="1">
      <alignment horizontal="center" vertical="center"/>
    </xf>
    <xf numFmtId="0" fontId="36" fillId="2" borderId="21" xfId="1" applyFont="1" applyFill="1" applyBorder="1" applyAlignment="1">
      <alignment horizontal="center" vertical="center"/>
    </xf>
    <xf numFmtId="0" fontId="36" fillId="2" borderId="14" xfId="1" applyFont="1" applyFill="1" applyBorder="1" applyAlignment="1">
      <alignment horizontal="center" vertical="center"/>
    </xf>
    <xf numFmtId="43" fontId="4" fillId="0" borderId="0" xfId="5" applyFont="1" applyAlignment="1">
      <alignment vertical="center"/>
    </xf>
    <xf numFmtId="4" fontId="12" fillId="2" borderId="35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0" fontId="12" fillId="2" borderId="4" xfId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vertical="center"/>
    </xf>
    <xf numFmtId="0" fontId="12" fillId="2" borderId="17" xfId="1" applyFont="1" applyFill="1" applyBorder="1" applyAlignment="1">
      <alignment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41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/>
    </xf>
    <xf numFmtId="0" fontId="12" fillId="2" borderId="27" xfId="1" applyFont="1" applyFill="1" applyBorder="1" applyAlignment="1">
      <alignment vertical="center"/>
    </xf>
    <xf numFmtId="4" fontId="12" fillId="2" borderId="42" xfId="1" applyNumberFormat="1" applyFont="1" applyFill="1" applyBorder="1" applyAlignment="1">
      <alignment horizontal="center" vertical="center"/>
    </xf>
    <xf numFmtId="4" fontId="12" fillId="2" borderId="8" xfId="1" applyNumberFormat="1" applyFont="1" applyFill="1" applyBorder="1" applyAlignment="1">
      <alignment horizontal="right" vertical="center"/>
    </xf>
    <xf numFmtId="49" fontId="39" fillId="3" borderId="43" xfId="1" applyNumberFormat="1" applyFont="1" applyFill="1" applyBorder="1" applyAlignment="1">
      <alignment horizontal="left"/>
    </xf>
    <xf numFmtId="0" fontId="0" fillId="0" borderId="44" xfId="0" applyFill="1" applyBorder="1"/>
    <xf numFmtId="0" fontId="0" fillId="0" borderId="1" xfId="0" applyFill="1" applyBorder="1"/>
    <xf numFmtId="164" fontId="0" fillId="0" borderId="1" xfId="0" applyNumberFormat="1" applyFont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2" fillId="2" borderId="43" xfId="1" applyFont="1" applyFill="1" applyBorder="1" applyAlignment="1">
      <alignment horizontal="center" vertical="center"/>
    </xf>
    <xf numFmtId="0" fontId="39" fillId="2" borderId="24" xfId="1" applyFont="1" applyFill="1" applyBorder="1" applyAlignment="1">
      <alignment vertical="center"/>
    </xf>
    <xf numFmtId="4" fontId="40" fillId="2" borderId="10" xfId="1" applyNumberFormat="1" applyFont="1" applyFill="1" applyBorder="1" applyAlignment="1">
      <alignment horizontal="right" vertical="center"/>
    </xf>
    <xf numFmtId="4" fontId="12" fillId="2" borderId="29" xfId="1" applyNumberFormat="1" applyFont="1" applyFill="1" applyBorder="1" applyAlignment="1">
      <alignment horizontal="right" vertical="center"/>
    </xf>
    <xf numFmtId="4" fontId="12" fillId="2" borderId="2" xfId="1" applyNumberFormat="1" applyFont="1" applyFill="1" applyBorder="1" applyAlignment="1">
      <alignment horizontal="right" vertical="center"/>
    </xf>
    <xf numFmtId="4" fontId="12" fillId="2" borderId="18" xfId="1" applyNumberFormat="1" applyFont="1" applyFill="1" applyBorder="1" applyAlignment="1">
      <alignment horizontal="right" vertical="center"/>
    </xf>
    <xf numFmtId="0" fontId="12" fillId="2" borderId="45" xfId="1" applyFont="1" applyFill="1" applyBorder="1" applyAlignment="1">
      <alignment horizontal="center" vertical="center"/>
    </xf>
    <xf numFmtId="0" fontId="6" fillId="0" borderId="46" xfId="1" applyFont="1" applyFill="1" applyBorder="1" applyAlignment="1"/>
    <xf numFmtId="0" fontId="6" fillId="0" borderId="46" xfId="1" applyFont="1" applyBorder="1" applyAlignment="1"/>
    <xf numFmtId="4" fontId="6" fillId="0" borderId="46" xfId="1" applyNumberFormat="1" applyFont="1" applyBorder="1" applyAlignment="1"/>
    <xf numFmtId="0" fontId="0" fillId="0" borderId="0" xfId="0" applyFill="1"/>
    <xf numFmtId="4" fontId="0" fillId="0" borderId="0" xfId="0" applyNumberFormat="1" applyFill="1"/>
    <xf numFmtId="43" fontId="0" fillId="0" borderId="0" xfId="5" applyFont="1" applyFill="1"/>
    <xf numFmtId="0" fontId="15" fillId="0" borderId="0" xfId="0" applyFont="1" applyFill="1" applyAlignment="1">
      <alignment horizontal="left"/>
    </xf>
    <xf numFmtId="0" fontId="15" fillId="0" borderId="0" xfId="0" applyFont="1" applyFill="1"/>
    <xf numFmtId="0" fontId="1" fillId="0" borderId="0" xfId="2" applyFont="1" applyFill="1" applyAlignment="1">
      <alignment vertical="center"/>
    </xf>
    <xf numFmtId="4" fontId="16" fillId="0" borderId="31" xfId="1" applyNumberFormat="1" applyFont="1" applyFill="1" applyBorder="1" applyAlignment="1">
      <alignment horizontal="left" vertical="center"/>
    </xf>
    <xf numFmtId="0" fontId="0" fillId="0" borderId="31" xfId="0" applyBorder="1"/>
    <xf numFmtId="4" fontId="41" fillId="0" borderId="31" xfId="1" applyNumberFormat="1" applyFont="1" applyFill="1" applyBorder="1" applyAlignment="1">
      <alignment horizontal="left" vertical="center"/>
    </xf>
    <xf numFmtId="0" fontId="42" fillId="0" borderId="31" xfId="0" applyFont="1" applyBorder="1"/>
    <xf numFmtId="0" fontId="43" fillId="0" borderId="0" xfId="1" applyFont="1" applyFill="1" applyAlignment="1">
      <alignment vertical="center"/>
    </xf>
    <xf numFmtId="0" fontId="42" fillId="0" borderId="0" xfId="0" applyFont="1"/>
    <xf numFmtId="0" fontId="23" fillId="0" borderId="8" xfId="4" applyFont="1" applyFill="1" applyBorder="1" applyAlignment="1">
      <alignment vertical="center"/>
    </xf>
    <xf numFmtId="0" fontId="20" fillId="0" borderId="8" xfId="0" applyNumberFormat="1" applyFont="1" applyFill="1" applyBorder="1" applyAlignment="1">
      <alignment vertical="top" wrapText="1" readingOrder="1"/>
    </xf>
    <xf numFmtId="0" fontId="0" fillId="0" borderId="29" xfId="0" applyBorder="1"/>
    <xf numFmtId="0" fontId="21" fillId="0" borderId="8" xfId="0" applyNumberFormat="1" applyFont="1" applyFill="1" applyBorder="1" applyAlignment="1">
      <alignment horizontal="center" vertical="top" wrapText="1" readingOrder="1"/>
    </xf>
    <xf numFmtId="0" fontId="21" fillId="0" borderId="29" xfId="0" applyNumberFormat="1" applyFont="1" applyFill="1" applyBorder="1" applyAlignment="1">
      <alignment horizontal="center" vertical="top" wrapText="1" readingOrder="1"/>
    </xf>
    <xf numFmtId="0" fontId="11" fillId="0" borderId="48" xfId="2" applyFont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4" fontId="9" fillId="2" borderId="16" xfId="2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43" fontId="34" fillId="0" borderId="29" xfId="5" applyFont="1" applyFill="1" applyBorder="1" applyAlignment="1">
      <alignment horizontal="center"/>
    </xf>
    <xf numFmtId="0" fontId="2" fillId="0" borderId="0" xfId="1" applyFont="1" applyAlignment="1">
      <alignment horizontal="center" vertical="center"/>
    </xf>
    <xf numFmtId="14" fontId="0" fillId="0" borderId="0" xfId="0" applyNumberFormat="1" applyFont="1"/>
    <xf numFmtId="0" fontId="0" fillId="0" borderId="0" xfId="0" applyFont="1"/>
    <xf numFmtId="0" fontId="12" fillId="2" borderId="1" xfId="1" applyFont="1" applyFill="1" applyBorder="1" applyAlignment="1">
      <alignment horizontal="center" vertical="center"/>
    </xf>
    <xf numFmtId="0" fontId="44" fillId="2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0" fontId="22" fillId="2" borderId="1" xfId="1" applyFont="1" applyFill="1" applyBorder="1" applyAlignment="1">
      <alignment vertical="center"/>
    </xf>
    <xf numFmtId="0" fontId="30" fillId="2" borderId="1" xfId="1" applyFont="1" applyFill="1" applyBorder="1" applyAlignment="1">
      <alignment vertical="center"/>
    </xf>
    <xf numFmtId="4" fontId="30" fillId="2" borderId="1" xfId="1" applyNumberFormat="1" applyFont="1" applyFill="1" applyBorder="1" applyAlignment="1">
      <alignment horizontal="right" vertical="center"/>
    </xf>
    <xf numFmtId="0" fontId="20" fillId="0" borderId="0" xfId="0" applyNumberFormat="1" applyFont="1" applyFill="1" applyBorder="1" applyAlignment="1">
      <alignment vertical="top" wrapText="1" readingOrder="1"/>
    </xf>
    <xf numFmtId="4" fontId="4" fillId="0" borderId="0" xfId="1" applyNumberFormat="1" applyFont="1" applyFill="1" applyAlignment="1">
      <alignment vertical="center"/>
    </xf>
    <xf numFmtId="0" fontId="0" fillId="0" borderId="0" xfId="0" applyFill="1" applyBorder="1"/>
    <xf numFmtId="0" fontId="0" fillId="0" borderId="7" xfId="0" applyBorder="1"/>
    <xf numFmtId="0" fontId="20" fillId="0" borderId="52" xfId="0" applyNumberFormat="1" applyFont="1" applyFill="1" applyBorder="1" applyAlignment="1">
      <alignment vertical="top" wrapText="1" readingOrder="1"/>
    </xf>
    <xf numFmtId="0" fontId="0" fillId="0" borderId="49" xfId="0" applyBorder="1"/>
    <xf numFmtId="0" fontId="20" fillId="0" borderId="18" xfId="0" applyNumberFormat="1" applyFont="1" applyFill="1" applyBorder="1" applyAlignment="1">
      <alignment vertical="top" wrapText="1" readingOrder="1"/>
    </xf>
    <xf numFmtId="49" fontId="32" fillId="0" borderId="29" xfId="1" applyNumberFormat="1" applyFont="1" applyFill="1" applyBorder="1" applyAlignment="1">
      <alignment horizontal="left" vertical="center"/>
    </xf>
    <xf numFmtId="164" fontId="34" fillId="0" borderId="29" xfId="0" applyNumberFormat="1" applyFont="1" applyFill="1" applyBorder="1" applyAlignment="1">
      <alignment horizontal="left" vertical="center"/>
    </xf>
    <xf numFmtId="0" fontId="34" fillId="0" borderId="29" xfId="0" applyFont="1" applyFill="1" applyBorder="1" applyAlignment="1">
      <alignment vertical="center"/>
    </xf>
    <xf numFmtId="4" fontId="0" fillId="0" borderId="29" xfId="0" applyNumberFormat="1" applyBorder="1" applyAlignment="1">
      <alignment horizontal="center"/>
    </xf>
    <xf numFmtId="0" fontId="12" fillId="2" borderId="25" xfId="1" applyFont="1" applyFill="1" applyBorder="1" applyAlignment="1">
      <alignment vertical="center"/>
    </xf>
    <xf numFmtId="4" fontId="12" fillId="2" borderId="53" xfId="1" applyNumberFormat="1" applyFont="1" applyFill="1" applyBorder="1" applyAlignment="1">
      <alignment horizontal="center" vertical="center"/>
    </xf>
    <xf numFmtId="4" fontId="22" fillId="2" borderId="53" xfId="1" applyNumberFormat="1" applyFont="1" applyFill="1" applyBorder="1" applyAlignment="1">
      <alignment horizontal="center" vertical="center"/>
    </xf>
    <xf numFmtId="4" fontId="12" fillId="2" borderId="26" xfId="1" applyNumberFormat="1" applyFont="1" applyFill="1" applyBorder="1" applyAlignment="1">
      <alignment horizontal="right" vertical="center"/>
    </xf>
    <xf numFmtId="4" fontId="9" fillId="2" borderId="22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7" fillId="0" borderId="29" xfId="2" applyBorder="1" applyAlignment="1">
      <alignment horizontal="center"/>
    </xf>
    <xf numFmtId="0" fontId="7" fillId="0" borderId="7" xfId="2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18" fillId="2" borderId="1" xfId="1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vertical="center"/>
    </xf>
    <xf numFmtId="0" fontId="18" fillId="2" borderId="1" xfId="1" applyFont="1" applyFill="1" applyBorder="1" applyAlignment="1">
      <alignment vertical="center"/>
    </xf>
    <xf numFmtId="4" fontId="18" fillId="2" borderId="1" xfId="1" applyNumberFormat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horizontal="left" vertical="center"/>
    </xf>
    <xf numFmtId="0" fontId="37" fillId="0" borderId="0" xfId="0" applyFont="1"/>
    <xf numFmtId="4" fontId="9" fillId="0" borderId="31" xfId="1" applyNumberFormat="1" applyFont="1" applyFill="1" applyBorder="1" applyAlignment="1">
      <alignment horizontal="left" vertical="center"/>
    </xf>
    <xf numFmtId="0" fontId="19" fillId="0" borderId="31" xfId="0" applyFont="1" applyBorder="1"/>
    <xf numFmtId="0" fontId="11" fillId="0" borderId="0" xfId="1" applyFont="1" applyFill="1" applyAlignment="1">
      <alignment vertical="center"/>
    </xf>
    <xf numFmtId="4" fontId="22" fillId="0" borderId="8" xfId="4" applyNumberFormat="1" applyFont="1" applyBorder="1" applyAlignment="1">
      <alignment horizontal="center" vertical="center"/>
    </xf>
    <xf numFmtId="4" fontId="22" fillId="0" borderId="29" xfId="4" applyNumberFormat="1" applyFont="1" applyBorder="1" applyAlignment="1">
      <alignment horizontal="center" vertical="center"/>
    </xf>
    <xf numFmtId="4" fontId="22" fillId="0" borderId="7" xfId="4" applyNumberFormat="1" applyFont="1" applyBorder="1" applyAlignment="1">
      <alignment horizontal="center" vertical="center"/>
    </xf>
    <xf numFmtId="4" fontId="22" fillId="0" borderId="50" xfId="4" applyNumberFormat="1" applyFont="1" applyBorder="1" applyAlignment="1">
      <alignment horizontal="center" vertical="center"/>
    </xf>
    <xf numFmtId="4" fontId="22" fillId="0" borderId="51" xfId="4" applyNumberFormat="1" applyFont="1" applyBorder="1" applyAlignment="1">
      <alignment horizontal="center" vertical="center"/>
    </xf>
    <xf numFmtId="0" fontId="0" fillId="0" borderId="1" xfId="0" applyBorder="1"/>
    <xf numFmtId="0" fontId="37" fillId="0" borderId="1" xfId="0" applyFont="1" applyBorder="1"/>
    <xf numFmtId="49" fontId="34" fillId="0" borderId="29" xfId="0" applyNumberFormat="1" applyFont="1" applyFill="1" applyBorder="1" applyAlignment="1">
      <alignment horizontal="left" vertical="center"/>
    </xf>
    <xf numFmtId="0" fontId="19" fillId="0" borderId="1" xfId="0" applyFont="1" applyFill="1" applyBorder="1"/>
    <xf numFmtId="0" fontId="19" fillId="0" borderId="47" xfId="0" applyFont="1" applyFill="1" applyBorder="1"/>
    <xf numFmtId="0" fontId="21" fillId="0" borderId="0" xfId="0" applyFont="1" applyFill="1"/>
    <xf numFmtId="0" fontId="23" fillId="0" borderId="47" xfId="4" applyFont="1" applyFill="1" applyBorder="1" applyAlignment="1">
      <alignment vertical="center"/>
    </xf>
    <xf numFmtId="0" fontId="23" fillId="0" borderId="44" xfId="4" applyFont="1" applyFill="1" applyBorder="1" applyAlignment="1">
      <alignment vertical="center"/>
    </xf>
    <xf numFmtId="0" fontId="19" fillId="0" borderId="44" xfId="0" applyFont="1" applyFill="1" applyBorder="1"/>
    <xf numFmtId="4" fontId="22" fillId="0" borderId="51" xfId="4" applyNumberFormat="1" applyFont="1" applyBorder="1" applyAlignment="1">
      <alignment vertical="center"/>
    </xf>
    <xf numFmtId="0" fontId="23" fillId="0" borderId="40" xfId="4" applyFont="1" applyFill="1" applyBorder="1" applyAlignment="1">
      <alignment vertical="center"/>
    </xf>
    <xf numFmtId="0" fontId="48" fillId="0" borderId="1" xfId="0" applyFont="1" applyBorder="1"/>
    <xf numFmtId="0" fontId="49" fillId="0" borderId="1" xfId="0" applyFont="1" applyFill="1" applyBorder="1"/>
    <xf numFmtId="4" fontId="50" fillId="0" borderId="1" xfId="0" applyNumberFormat="1" applyFont="1" applyBorder="1" applyAlignment="1">
      <alignment horizontal="center"/>
    </xf>
    <xf numFmtId="43" fontId="51" fillId="0" borderId="0" xfId="0" applyNumberFormat="1" applyFont="1"/>
    <xf numFmtId="0" fontId="51" fillId="0" borderId="0" xfId="0" applyFont="1"/>
    <xf numFmtId="43" fontId="33" fillId="0" borderId="29" xfId="5" applyFont="1" applyBorder="1"/>
    <xf numFmtId="4" fontId="47" fillId="4" borderId="1" xfId="1" applyNumberFormat="1" applyFont="1" applyFill="1" applyBorder="1" applyAlignment="1">
      <alignment horizontal="right" vertical="center"/>
    </xf>
    <xf numFmtId="4" fontId="45" fillId="4" borderId="1" xfId="1" applyNumberFormat="1" applyFont="1" applyFill="1" applyBorder="1" applyAlignment="1">
      <alignment horizontal="right" vertical="center"/>
    </xf>
    <xf numFmtId="43" fontId="2" fillId="0" borderId="0" xfId="5" applyFont="1" applyAlignment="1">
      <alignment horizontal="center" vertical="center"/>
    </xf>
    <xf numFmtId="43" fontId="12" fillId="2" borderId="53" xfId="5" applyFont="1" applyFill="1" applyBorder="1" applyAlignment="1">
      <alignment horizontal="right" vertical="center"/>
    </xf>
    <xf numFmtId="43" fontId="49" fillId="0" borderId="1" xfId="5" applyFont="1" applyBorder="1"/>
    <xf numFmtId="43" fontId="45" fillId="4" borderId="1" xfId="5" applyFont="1" applyFill="1" applyBorder="1" applyAlignment="1">
      <alignment horizontal="right" vertical="center"/>
    </xf>
    <xf numFmtId="43" fontId="6" fillId="0" borderId="0" xfId="5" applyFont="1" applyAlignment="1">
      <alignment vertical="center"/>
    </xf>
    <xf numFmtId="43" fontId="0" fillId="0" borderId="0" xfId="5" applyFont="1"/>
    <xf numFmtId="43" fontId="15" fillId="0" borderId="0" xfId="5" applyFont="1" applyAlignment="1">
      <alignment horizontal="center" vertical="center"/>
    </xf>
    <xf numFmtId="43" fontId="35" fillId="2" borderId="30" xfId="5" applyFont="1" applyFill="1" applyBorder="1" applyAlignment="1">
      <alignment vertical="center"/>
    </xf>
    <xf numFmtId="43" fontId="12" fillId="2" borderId="54" xfId="5" applyFont="1" applyFill="1" applyBorder="1" applyAlignment="1">
      <alignment horizontal="right" vertical="center"/>
    </xf>
    <xf numFmtId="43" fontId="15" fillId="0" borderId="0" xfId="5" applyFont="1"/>
    <xf numFmtId="43" fontId="35" fillId="2" borderId="17" xfId="5" applyFont="1" applyFill="1" applyBorder="1" applyAlignment="1">
      <alignment vertical="center"/>
    </xf>
    <xf numFmtId="43" fontId="15" fillId="0" borderId="0" xfId="5" applyFont="1" applyAlignment="1">
      <alignment horizontal="center"/>
    </xf>
    <xf numFmtId="43" fontId="35" fillId="2" borderId="4" xfId="5" applyFont="1" applyFill="1" applyBorder="1" applyAlignment="1">
      <alignment horizontal="center" vertical="center" wrapText="1"/>
    </xf>
    <xf numFmtId="43" fontId="0" fillId="3" borderId="0" xfId="5" applyFont="1" applyFill="1" applyBorder="1"/>
    <xf numFmtId="43" fontId="15" fillId="0" borderId="0" xfId="5" applyFont="1" applyAlignment="1">
      <alignment horizontal="left"/>
    </xf>
    <xf numFmtId="43" fontId="35" fillId="2" borderId="7" xfId="5" applyFont="1" applyFill="1" applyBorder="1" applyAlignment="1">
      <alignment horizontal="center" vertical="center" wrapText="1"/>
    </xf>
    <xf numFmtId="43" fontId="35" fillId="2" borderId="8" xfId="5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3" fillId="0" borderId="55" xfId="0" applyFont="1" applyBorder="1"/>
    <xf numFmtId="4" fontId="22" fillId="2" borderId="12" xfId="1" applyNumberFormat="1" applyFont="1" applyFill="1" applyBorder="1" applyAlignment="1">
      <alignment horizontal="center" vertical="center"/>
    </xf>
    <xf numFmtId="0" fontId="33" fillId="0" borderId="1" xfId="0" applyFont="1" applyBorder="1"/>
    <xf numFmtId="0" fontId="20" fillId="0" borderId="29" xfId="0" applyNumberFormat="1" applyFont="1" applyFill="1" applyBorder="1" applyAlignment="1">
      <alignment vertical="top" wrapText="1" readingOrder="1"/>
    </xf>
    <xf numFmtId="11" fontId="21" fillId="0" borderId="8" xfId="0" applyNumberFormat="1" applyFont="1" applyFill="1" applyBorder="1" applyAlignment="1">
      <alignment horizontal="center" vertical="top" wrapText="1" readingOrder="1"/>
    </xf>
    <xf numFmtId="11" fontId="0" fillId="0" borderId="29" xfId="0" applyNumberFormat="1" applyBorder="1"/>
    <xf numFmtId="0" fontId="52" fillId="0" borderId="1" xfId="0" applyFont="1" applyBorder="1"/>
    <xf numFmtId="0" fontId="51" fillId="3" borderId="0" xfId="0" applyFont="1" applyFill="1"/>
    <xf numFmtId="4" fontId="51" fillId="0" borderId="0" xfId="0" applyNumberFormat="1" applyFont="1" applyFill="1"/>
    <xf numFmtId="0" fontId="51" fillId="0" borderId="0" xfId="0" applyFont="1" applyFill="1"/>
    <xf numFmtId="49" fontId="53" fillId="0" borderId="29" xfId="1" applyNumberFormat="1" applyFont="1" applyFill="1" applyBorder="1" applyAlignment="1">
      <alignment horizontal="left" vertical="center"/>
    </xf>
    <xf numFmtId="164" fontId="49" fillId="0" borderId="1" xfId="0" applyNumberFormat="1" applyFont="1" applyFill="1" applyBorder="1" applyAlignment="1">
      <alignment horizontal="left" vertical="center"/>
    </xf>
    <xf numFmtId="43" fontId="49" fillId="0" borderId="1" xfId="5" applyFont="1" applyFill="1" applyBorder="1" applyAlignment="1">
      <alignment horizontal="center"/>
    </xf>
    <xf numFmtId="49" fontId="49" fillId="0" borderId="1" xfId="0" applyNumberFormat="1" applyFont="1" applyFill="1" applyBorder="1" applyAlignment="1">
      <alignment horizontal="left" vertical="center"/>
    </xf>
    <xf numFmtId="164" fontId="48" fillId="0" borderId="1" xfId="0" applyNumberFormat="1" applyFont="1" applyFill="1" applyBorder="1" applyAlignment="1">
      <alignment horizontal="center"/>
    </xf>
    <xf numFmtId="4" fontId="53" fillId="0" borderId="1" xfId="0" applyNumberFormat="1" applyFont="1" applyBorder="1"/>
    <xf numFmtId="0" fontId="48" fillId="0" borderId="1" xfId="0" applyFont="1" applyFill="1" applyBorder="1"/>
    <xf numFmtId="0" fontId="50" fillId="0" borderId="1" xfId="0" applyFont="1" applyFill="1" applyBorder="1" applyAlignment="1">
      <alignment horizontal="center"/>
    </xf>
    <xf numFmtId="0" fontId="53" fillId="0" borderId="1" xfId="0" applyFont="1" applyBorder="1"/>
    <xf numFmtId="0" fontId="53" fillId="0" borderId="55" xfId="0" applyFont="1" applyBorder="1"/>
    <xf numFmtId="0" fontId="53" fillId="0" borderId="56" xfId="0" applyFont="1" applyBorder="1"/>
    <xf numFmtId="0" fontId="39" fillId="0" borderId="0" xfId="0" applyFont="1"/>
    <xf numFmtId="0" fontId="39" fillId="0" borderId="8" xfId="0" applyFont="1" applyBorder="1"/>
    <xf numFmtId="1" fontId="18" fillId="3" borderId="1" xfId="0" applyNumberFormat="1" applyFont="1" applyFill="1" applyBorder="1"/>
    <xf numFmtId="1" fontId="18" fillId="0" borderId="1" xfId="0" applyNumberFormat="1" applyFont="1" applyFill="1" applyBorder="1"/>
    <xf numFmtId="4" fontId="50" fillId="0" borderId="1" xfId="0" applyNumberFormat="1" applyFont="1" applyFill="1" applyBorder="1" applyAlignment="1">
      <alignment horizontal="center"/>
    </xf>
    <xf numFmtId="0" fontId="49" fillId="0" borderId="29" xfId="0" applyFont="1" applyFill="1" applyBorder="1"/>
    <xf numFmtId="164" fontId="49" fillId="0" borderId="29" xfId="0" applyNumberFormat="1" applyFont="1" applyFill="1" applyBorder="1" applyAlignment="1">
      <alignment horizontal="left" vertical="center"/>
    </xf>
    <xf numFmtId="43" fontId="49" fillId="0" borderId="29" xfId="5" applyFont="1" applyFill="1" applyBorder="1" applyAlignment="1">
      <alignment horizontal="center"/>
    </xf>
    <xf numFmtId="43" fontId="49" fillId="0" borderId="29" xfId="5" applyFont="1" applyBorder="1"/>
    <xf numFmtId="4" fontId="50" fillId="0" borderId="29" xfId="0" applyNumberFormat="1" applyFont="1" applyBorder="1" applyAlignment="1">
      <alignment horizontal="center"/>
    </xf>
    <xf numFmtId="0" fontId="49" fillId="0" borderId="1" xfId="5" applyNumberFormat="1" applyFont="1" applyFill="1" applyBorder="1" applyAlignment="1">
      <alignment horizontal="center"/>
    </xf>
    <xf numFmtId="164" fontId="49" fillId="0" borderId="1" xfId="0" applyNumberFormat="1" applyFont="1" applyFill="1" applyBorder="1" applyAlignment="1">
      <alignment horizontal="left"/>
    </xf>
    <xf numFmtId="0" fontId="49" fillId="0" borderId="1" xfId="5" applyNumberFormat="1" applyFont="1" applyBorder="1" applyAlignment="1">
      <alignment horizontal="center"/>
    </xf>
    <xf numFmtId="43" fontId="49" fillId="0" borderId="18" xfId="5" applyFont="1" applyBorder="1"/>
    <xf numFmtId="0" fontId="49" fillId="0" borderId="29" xfId="5" applyNumberFormat="1" applyFont="1" applyBorder="1" applyAlignment="1">
      <alignment horizontal="center"/>
    </xf>
    <xf numFmtId="43" fontId="4" fillId="0" borderId="0" xfId="5" applyFont="1" applyFill="1" applyAlignment="1">
      <alignment vertical="center"/>
    </xf>
    <xf numFmtId="43" fontId="0" fillId="0" borderId="0" xfId="5" applyFont="1" applyFill="1" applyBorder="1"/>
    <xf numFmtId="43" fontId="15" fillId="0" borderId="0" xfId="5" applyFont="1" applyFill="1" applyAlignment="1">
      <alignment horizontal="left"/>
    </xf>
    <xf numFmtId="0" fontId="11" fillId="0" borderId="0" xfId="2" applyFont="1" applyFill="1" applyBorder="1" applyAlignment="1">
      <alignment horizontal="center" vertical="center"/>
    </xf>
    <xf numFmtId="0" fontId="23" fillId="0" borderId="0" xfId="4" applyFont="1" applyFill="1" applyBorder="1" applyAlignment="1">
      <alignment vertical="center"/>
    </xf>
    <xf numFmtId="0" fontId="0" fillId="0" borderId="0" xfId="0" applyBorder="1"/>
    <xf numFmtId="4" fontId="22" fillId="0" borderId="0" xfId="4" applyNumberFormat="1" applyFont="1" applyBorder="1" applyAlignment="1">
      <alignment vertical="center"/>
    </xf>
    <xf numFmtId="0" fontId="7" fillId="0" borderId="0" xfId="2" applyBorder="1" applyAlignment="1">
      <alignment horizontal="center"/>
    </xf>
    <xf numFmtId="0" fontId="50" fillId="0" borderId="0" xfId="0" applyFont="1"/>
    <xf numFmtId="4" fontId="50" fillId="0" borderId="0" xfId="0" applyNumberFormat="1" applyFont="1" applyFill="1"/>
    <xf numFmtId="0" fontId="50" fillId="0" borderId="0" xfId="0" applyFont="1" applyFill="1"/>
    <xf numFmtId="43" fontId="49" fillId="0" borderId="1" xfId="5" applyFont="1" applyFill="1" applyBorder="1"/>
    <xf numFmtId="43" fontId="0" fillId="0" borderId="0" xfId="0" applyNumberFormat="1" applyFill="1"/>
    <xf numFmtId="43" fontId="49" fillId="0" borderId="29" xfId="5" applyFont="1" applyFill="1" applyBorder="1"/>
    <xf numFmtId="43" fontId="50" fillId="0" borderId="0" xfId="0" applyNumberFormat="1" applyFont="1"/>
    <xf numFmtId="4" fontId="53" fillId="0" borderId="1" xfId="0" applyNumberFormat="1" applyFont="1" applyFill="1" applyBorder="1"/>
    <xf numFmtId="43" fontId="49" fillId="0" borderId="1" xfId="5" applyFont="1" applyFill="1" applyBorder="1" applyAlignment="1">
      <alignment horizontal="right"/>
    </xf>
    <xf numFmtId="0" fontId="3" fillId="0" borderId="0" xfId="1" applyFont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9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19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2" fillId="2" borderId="32" xfId="1" applyFont="1" applyFill="1" applyBorder="1" applyAlignment="1">
      <alignment horizontal="center" vertical="center" wrapText="1"/>
    </xf>
    <xf numFmtId="0" fontId="12" fillId="2" borderId="33" xfId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 wrapText="1"/>
    </xf>
    <xf numFmtId="0" fontId="12" fillId="2" borderId="23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38" fillId="0" borderId="0" xfId="1" applyFont="1" applyAlignment="1">
      <alignment horizontal="center" vertical="center"/>
    </xf>
    <xf numFmtId="0" fontId="35" fillId="2" borderId="4" xfId="1" applyFont="1" applyFill="1" applyBorder="1" applyAlignment="1">
      <alignment horizontal="center" vertical="center" wrapText="1"/>
    </xf>
    <xf numFmtId="0" fontId="35" fillId="2" borderId="3" xfId="1" applyFont="1" applyFill="1" applyBorder="1" applyAlignment="1">
      <alignment horizontal="center" vertical="center" wrapText="1"/>
    </xf>
    <xf numFmtId="0" fontId="35" fillId="2" borderId="6" xfId="1" applyFont="1" applyFill="1" applyBorder="1" applyAlignment="1">
      <alignment horizontal="center" vertical="center" wrapText="1"/>
    </xf>
    <xf numFmtId="0" fontId="35" fillId="2" borderId="4" xfId="1" applyFont="1" applyFill="1" applyBorder="1" applyAlignment="1">
      <alignment horizontal="center" vertical="center"/>
    </xf>
    <xf numFmtId="0" fontId="35" fillId="2" borderId="3" xfId="1" applyFont="1" applyFill="1" applyBorder="1" applyAlignment="1">
      <alignment horizontal="center" vertical="center"/>
    </xf>
    <xf numFmtId="0" fontId="35" fillId="2" borderId="6" xfId="1" applyFont="1" applyFill="1" applyBorder="1" applyAlignment="1">
      <alignment horizontal="center" vertical="center"/>
    </xf>
    <xf numFmtId="43" fontId="35" fillId="2" borderId="13" xfId="5" applyFont="1" applyFill="1" applyBorder="1" applyAlignment="1">
      <alignment horizontal="center" vertical="center" wrapText="1"/>
    </xf>
    <xf numFmtId="43" fontId="35" fillId="2" borderId="7" xfId="5" applyFont="1" applyFill="1" applyBorder="1" applyAlignment="1">
      <alignment horizontal="center" vertical="center" wrapText="1"/>
    </xf>
    <xf numFmtId="43" fontId="35" fillId="2" borderId="19" xfId="5" applyFont="1" applyFill="1" applyBorder="1" applyAlignment="1">
      <alignment horizontal="center" vertical="center" wrapText="1"/>
    </xf>
    <xf numFmtId="43" fontId="35" fillId="2" borderId="0" xfId="5" applyFont="1" applyFill="1" applyBorder="1" applyAlignment="1">
      <alignment horizontal="center" vertical="center" wrapText="1"/>
    </xf>
    <xf numFmtId="43" fontId="35" fillId="2" borderId="1" xfId="5" applyFont="1" applyFill="1" applyBorder="1" applyAlignment="1">
      <alignment horizontal="center" vertical="center" wrapText="1"/>
    </xf>
    <xf numFmtId="43" fontId="35" fillId="2" borderId="8" xfId="5" applyFont="1" applyFill="1" applyBorder="1" applyAlignment="1">
      <alignment horizontal="center" vertical="center" wrapText="1"/>
    </xf>
    <xf numFmtId="43" fontId="35" fillId="2" borderId="20" xfId="5" applyFont="1" applyFill="1" applyBorder="1" applyAlignment="1">
      <alignment horizontal="center" vertical="center" wrapText="1"/>
    </xf>
    <xf numFmtId="43" fontId="35" fillId="2" borderId="22" xfId="5" applyFont="1" applyFill="1" applyBorder="1" applyAlignment="1">
      <alignment horizontal="center" vertical="center" wrapText="1"/>
    </xf>
    <xf numFmtId="43" fontId="35" fillId="2" borderId="23" xfId="5" applyFont="1" applyFill="1" applyBorder="1" applyAlignment="1">
      <alignment horizontal="center" vertical="center" wrapText="1"/>
    </xf>
    <xf numFmtId="43" fontId="35" fillId="2" borderId="57" xfId="5" applyFont="1" applyFill="1" applyBorder="1" applyAlignment="1">
      <alignment horizontal="center" vertical="center" wrapText="1"/>
    </xf>
    <xf numFmtId="0" fontId="35" fillId="2" borderId="32" xfId="1" applyFont="1" applyFill="1" applyBorder="1" applyAlignment="1">
      <alignment horizontal="center" vertical="center" wrapText="1"/>
    </xf>
    <xf numFmtId="0" fontId="35" fillId="2" borderId="33" xfId="1" applyFont="1" applyFill="1" applyBorder="1" applyAlignment="1">
      <alignment horizontal="center" vertical="center" wrapText="1"/>
    </xf>
    <xf numFmtId="0" fontId="35" fillId="2" borderId="12" xfId="1" applyFont="1" applyFill="1" applyBorder="1" applyAlignment="1">
      <alignment horizontal="center" vertical="center" wrapText="1"/>
    </xf>
    <xf numFmtId="0" fontId="35" fillId="2" borderId="9" xfId="1" applyFont="1" applyFill="1" applyBorder="1" applyAlignment="1">
      <alignment horizontal="center" vertical="center" wrapText="1"/>
    </xf>
    <xf numFmtId="0" fontId="35" fillId="2" borderId="10" xfId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0" fontId="11" fillId="0" borderId="41" xfId="4" applyFont="1" applyBorder="1" applyAlignment="1">
      <alignment horizontal="center" vertical="center"/>
    </xf>
    <xf numFmtId="0" fontId="11" fillId="0" borderId="48" xfId="4" applyFont="1" applyBorder="1" applyAlignment="1">
      <alignment horizontal="center" vertical="center"/>
    </xf>
    <xf numFmtId="0" fontId="11" fillId="0" borderId="41" xfId="2" applyFont="1" applyFill="1" applyBorder="1" applyAlignment="1">
      <alignment horizontal="center" vertical="center"/>
    </xf>
    <xf numFmtId="0" fontId="11" fillId="0" borderId="48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41" xfId="4" applyFont="1" applyBorder="1" applyAlignment="1">
      <alignment horizontal="center" vertical="center" wrapText="1"/>
    </xf>
    <xf numFmtId="0" fontId="11" fillId="0" borderId="48" xfId="4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12" fillId="2" borderId="40" xfId="1" applyFont="1" applyFill="1" applyBorder="1" applyAlignment="1">
      <alignment horizontal="center"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/>
    </xf>
    <xf numFmtId="0" fontId="12" fillId="2" borderId="24" xfId="1" applyFont="1" applyFill="1" applyBorder="1" applyAlignment="1">
      <alignment horizontal="center" vertical="center"/>
    </xf>
    <xf numFmtId="0" fontId="49" fillId="0" borderId="1" xfId="5" applyNumberFormat="1" applyFont="1" applyFill="1" applyBorder="1" applyAlignment="1">
      <alignment horizontal="right"/>
    </xf>
  </cellXfs>
  <cellStyles count="6">
    <cellStyle name="Millares" xfId="5" builtinId="3"/>
    <cellStyle name="Normal" xfId="0" builtinId="0"/>
    <cellStyle name="Normal 2" xfId="3"/>
    <cellStyle name="Normal 3" xfId="1"/>
    <cellStyle name="Normal 4" xfId="2"/>
    <cellStyle name="Normal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857249</xdr:colOff>
      <xdr:row>3</xdr:row>
      <xdr:rowOff>11906</xdr:rowOff>
    </xdr:from>
    <xdr:to>
      <xdr:col>5</xdr:col>
      <xdr:colOff>484415</xdr:colOff>
      <xdr:row>7</xdr:row>
      <xdr:rowOff>154781</xdr:rowOff>
    </xdr:to>
    <xdr:pic>
      <xdr:nvPicPr>
        <xdr:cNvPr id="4" name="Imagen 3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881312" y="583406"/>
          <a:ext cx="2794569" cy="1000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614362</xdr:colOff>
      <xdr:row>2</xdr:row>
      <xdr:rowOff>140494</xdr:rowOff>
    </xdr:from>
    <xdr:to>
      <xdr:col>14</xdr:col>
      <xdr:colOff>153195</xdr:colOff>
      <xdr:row>7</xdr:row>
      <xdr:rowOff>173325</xdr:rowOff>
    </xdr:to>
    <xdr:pic>
      <xdr:nvPicPr>
        <xdr:cNvPr id="5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2463462" y="502444"/>
          <a:ext cx="1688307" cy="1052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985701</xdr:colOff>
      <xdr:row>0</xdr:row>
      <xdr:rowOff>54428</xdr:rowOff>
    </xdr:from>
    <xdr:to>
      <xdr:col>3</xdr:col>
      <xdr:colOff>3108416</xdr:colOff>
      <xdr:row>3</xdr:row>
      <xdr:rowOff>108856</xdr:rowOff>
    </xdr:to>
    <xdr:pic>
      <xdr:nvPicPr>
        <xdr:cNvPr id="7" name="Imagen 6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564821" y="54428"/>
          <a:ext cx="2122715" cy="9840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285750</xdr:colOff>
      <xdr:row>0</xdr:row>
      <xdr:rowOff>0</xdr:rowOff>
    </xdr:from>
    <xdr:to>
      <xdr:col>11</xdr:col>
      <xdr:colOff>880654</xdr:colOff>
      <xdr:row>3</xdr:row>
      <xdr:rowOff>213144</xdr:rowOff>
    </xdr:to>
    <xdr:pic>
      <xdr:nvPicPr>
        <xdr:cNvPr id="8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1213536" y="0"/>
          <a:ext cx="2149928" cy="11520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1209675</xdr:colOff>
      <xdr:row>0</xdr:row>
      <xdr:rowOff>0</xdr:rowOff>
    </xdr:from>
    <xdr:to>
      <xdr:col>7</xdr:col>
      <xdr:colOff>1209675</xdr:colOff>
      <xdr:row>8</xdr:row>
      <xdr:rowOff>133350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695326</xdr:colOff>
      <xdr:row>0</xdr:row>
      <xdr:rowOff>85726</xdr:rowOff>
    </xdr:from>
    <xdr:to>
      <xdr:col>4</xdr:col>
      <xdr:colOff>1362075</xdr:colOff>
      <xdr:row>3</xdr:row>
      <xdr:rowOff>152400</xdr:rowOff>
    </xdr:to>
    <xdr:pic>
      <xdr:nvPicPr>
        <xdr:cNvPr id="8" name="Imagen 7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809751" y="85726"/>
          <a:ext cx="1847849" cy="7334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1276350</xdr:colOff>
      <xdr:row>0</xdr:row>
      <xdr:rowOff>57152</xdr:rowOff>
    </xdr:from>
    <xdr:to>
      <xdr:col>7</xdr:col>
      <xdr:colOff>752475</xdr:colOff>
      <xdr:row>3</xdr:row>
      <xdr:rowOff>115164</xdr:rowOff>
    </xdr:to>
    <xdr:pic>
      <xdr:nvPicPr>
        <xdr:cNvPr id="9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0067925" y="57152"/>
          <a:ext cx="1352550" cy="7247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1183821</xdr:colOff>
      <xdr:row>0</xdr:row>
      <xdr:rowOff>54428</xdr:rowOff>
    </xdr:from>
    <xdr:to>
      <xdr:col>4</xdr:col>
      <xdr:colOff>595993</xdr:colOff>
      <xdr:row>3</xdr:row>
      <xdr:rowOff>108856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C7DFEB00-A0FB-4D02-82A9-13E399EF630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3035481" y="54428"/>
          <a:ext cx="2122715" cy="9840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285750</xdr:colOff>
      <xdr:row>0</xdr:row>
      <xdr:rowOff>0</xdr:rowOff>
    </xdr:from>
    <xdr:to>
      <xdr:col>12</xdr:col>
      <xdr:colOff>27214</xdr:colOff>
      <xdr:row>3</xdr:row>
      <xdr:rowOff>213144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45B44CE4-6C22-4F4B-B384-E1FECD89C3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3648670" y="0"/>
          <a:ext cx="2225584" cy="1142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20</xdr:row>
      <xdr:rowOff>152400</xdr:rowOff>
    </xdr:from>
    <xdr:to>
      <xdr:col>4</xdr:col>
      <xdr:colOff>133350</xdr:colOff>
      <xdr:row>22</xdr:row>
      <xdr:rowOff>38100</xdr:rowOff>
    </xdr:to>
    <xdr:sp macro="" textlink="">
      <xdr:nvSpPr>
        <xdr:cNvPr id="4097" name="AutoShape 1" descr="https://dgcpgovdo.sharepoint.com/sites/IntranetDGCP/SiteAssets/__sitelogo__logo_nuevo_DGCP_360x260.png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SpPr>
          <a:spLocks noChangeAspect="1" noChangeArrowheads="1"/>
        </xdr:cNvSpPr>
      </xdr:nvSpPr>
      <xdr:spPr bwMode="auto">
        <a:xfrm>
          <a:off x="7381875" y="537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295275</xdr:colOff>
      <xdr:row>0</xdr:row>
      <xdr:rowOff>161925</xdr:rowOff>
    </xdr:from>
    <xdr:to>
      <xdr:col>1</xdr:col>
      <xdr:colOff>2686050</xdr:colOff>
      <xdr:row>4</xdr:row>
      <xdr:rowOff>38100</xdr:rowOff>
    </xdr:to>
    <xdr:pic>
      <xdr:nvPicPr>
        <xdr:cNvPr id="7" name="Imagen 6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057275" y="161925"/>
          <a:ext cx="2390775" cy="733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685799</xdr:colOff>
      <xdr:row>0</xdr:row>
      <xdr:rowOff>142875</xdr:rowOff>
    </xdr:from>
    <xdr:to>
      <xdr:col>10</xdr:col>
      <xdr:colOff>752474</xdr:colOff>
      <xdr:row>4</xdr:row>
      <xdr:rowOff>137986</xdr:rowOff>
    </xdr:to>
    <xdr:pic>
      <xdr:nvPicPr>
        <xdr:cNvPr id="8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1696699" y="142875"/>
          <a:ext cx="1590675" cy="8523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92"/>
  <sheetViews>
    <sheetView tabSelected="1" topLeftCell="B1" zoomScale="70" zoomScaleNormal="70" workbookViewId="0">
      <pane ySplit="12" topLeftCell="A13" activePane="bottomLeft" state="frozen"/>
      <selection activeCell="D1" sqref="D1"/>
      <selection pane="bottomLeft" activeCell="E3" sqref="E3"/>
    </sheetView>
  </sheetViews>
  <sheetFormatPr baseColWidth="10" defaultColWidth="9.140625" defaultRowHeight="15"/>
  <cols>
    <col min="1" max="1" width="0.42578125" style="21" customWidth="1"/>
    <col min="2" max="2" width="1.140625" style="21" customWidth="1"/>
    <col min="3" max="3" width="3.85546875" customWidth="1"/>
    <col min="4" max="4" width="7.28515625" customWidth="1"/>
    <col min="5" max="5" width="47.7109375" customWidth="1"/>
    <col min="6" max="6" width="86.7109375" style="21" customWidth="1"/>
    <col min="7" max="7" width="41.28515625" customWidth="1"/>
    <col min="8" max="8" width="18.28515625" style="21" bestFit="1" customWidth="1"/>
    <col min="9" max="9" width="19.140625" customWidth="1"/>
    <col min="10" max="10" width="15.7109375" customWidth="1"/>
    <col min="11" max="11" width="15" customWidth="1"/>
    <col min="12" max="12" width="14.28515625" customWidth="1"/>
    <col min="13" max="13" width="14.7109375" customWidth="1"/>
    <col min="14" max="14" width="16.7109375" customWidth="1"/>
    <col min="15" max="15" width="16.85546875" customWidth="1"/>
    <col min="16" max="16" width="17.85546875" style="21" customWidth="1"/>
    <col min="17" max="17" width="9.140625" style="107"/>
    <col min="18" max="18" width="11.5703125" style="107" bestFit="1" customWidth="1"/>
    <col min="19" max="19" width="9.140625" style="107"/>
    <col min="20" max="20" width="11.5703125" style="107" bestFit="1" customWidth="1"/>
    <col min="21" max="51" width="9.140625" style="107"/>
  </cols>
  <sheetData>
    <row r="1" spans="3:51" s="21" customFormat="1"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</row>
    <row r="2" spans="3:51" s="21" customFormat="1"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</row>
    <row r="3" spans="3:51" s="21" customFormat="1"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</row>
    <row r="4" spans="3:51" s="21" customFormat="1"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1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</row>
    <row r="5" spans="3:51" s="21" customFormat="1"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1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</row>
    <row r="6" spans="3:51" ht="19.5">
      <c r="D6" s="266" t="s">
        <v>6</v>
      </c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33"/>
    </row>
    <row r="7" spans="3:51" ht="18" customHeight="1">
      <c r="D7" s="281" t="s">
        <v>647</v>
      </c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34"/>
    </row>
    <row r="8" spans="3:51" ht="16.5" customHeight="1" thickBot="1">
      <c r="C8" s="11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1"/>
    </row>
    <row r="9" spans="3:51" ht="16.5" customHeight="1" thickBot="1">
      <c r="C9" s="234"/>
      <c r="D9" s="270" t="s">
        <v>0</v>
      </c>
      <c r="E9" s="267" t="s">
        <v>634</v>
      </c>
      <c r="F9" s="267" t="s">
        <v>19</v>
      </c>
      <c r="G9" s="267" t="s">
        <v>14</v>
      </c>
      <c r="H9" s="270" t="s">
        <v>17</v>
      </c>
      <c r="I9" s="273" t="s">
        <v>1</v>
      </c>
      <c r="J9" s="270" t="s">
        <v>2</v>
      </c>
      <c r="K9" s="60" t="s">
        <v>3</v>
      </c>
      <c r="L9" s="61"/>
      <c r="M9" s="62"/>
      <c r="N9" s="285" t="s">
        <v>180</v>
      </c>
      <c r="O9" s="278" t="s">
        <v>4</v>
      </c>
      <c r="P9" s="282" t="s">
        <v>179</v>
      </c>
      <c r="Q9" s="282" t="s">
        <v>206</v>
      </c>
    </row>
    <row r="10" spans="3:51" ht="16.5">
      <c r="C10" s="234"/>
      <c r="D10" s="271"/>
      <c r="E10" s="268"/>
      <c r="F10" s="268"/>
      <c r="G10" s="268"/>
      <c r="H10" s="271"/>
      <c r="I10" s="274"/>
      <c r="J10" s="271"/>
      <c r="K10" s="276" t="s">
        <v>636</v>
      </c>
      <c r="L10" s="279" t="s">
        <v>637</v>
      </c>
      <c r="M10" s="282" t="s">
        <v>188</v>
      </c>
      <c r="N10" s="286"/>
      <c r="O10" s="279"/>
      <c r="P10" s="283"/>
      <c r="Q10" s="283"/>
    </row>
    <row r="11" spans="3:51" ht="67.5" customHeight="1" thickBot="1">
      <c r="C11" s="234"/>
      <c r="D11" s="272"/>
      <c r="E11" s="269"/>
      <c r="F11" s="269"/>
      <c r="G11" s="269"/>
      <c r="H11" s="272"/>
      <c r="I11" s="275"/>
      <c r="J11" s="272"/>
      <c r="K11" s="277"/>
      <c r="L11" s="280"/>
      <c r="M11" s="284"/>
      <c r="N11" s="287"/>
      <c r="O11" s="280"/>
      <c r="P11" s="284"/>
      <c r="Q11" s="284"/>
    </row>
    <row r="12" spans="3:51" ht="16.5">
      <c r="C12" s="235"/>
      <c r="D12" s="12"/>
      <c r="E12" s="13" t="s">
        <v>7</v>
      </c>
      <c r="F12" s="13"/>
      <c r="G12" s="13"/>
      <c r="H12" s="13"/>
      <c r="I12" s="14"/>
      <c r="J12" s="15"/>
      <c r="K12" s="16"/>
      <c r="L12" s="59"/>
      <c r="M12" s="17"/>
      <c r="N12" s="17"/>
      <c r="O12" s="18"/>
      <c r="P12" s="36"/>
      <c r="Q12" s="36"/>
    </row>
    <row r="13" spans="3:51" ht="20.100000000000001" customHeight="1">
      <c r="C13" s="236">
        <v>1</v>
      </c>
      <c r="D13" s="50" t="s">
        <v>23</v>
      </c>
      <c r="E13" s="186" t="s">
        <v>360</v>
      </c>
      <c r="F13" s="186" t="s">
        <v>363</v>
      </c>
      <c r="G13" s="186" t="s">
        <v>285</v>
      </c>
      <c r="H13" s="227">
        <v>41883</v>
      </c>
      <c r="I13" s="228">
        <v>100000</v>
      </c>
      <c r="J13" s="228">
        <v>12105.37</v>
      </c>
      <c r="K13" s="228">
        <v>2870</v>
      </c>
      <c r="L13" s="228">
        <v>3040</v>
      </c>
      <c r="M13" s="228">
        <v>25</v>
      </c>
      <c r="N13" s="228">
        <v>18040.37</v>
      </c>
      <c r="O13" s="228">
        <v>81959.63</v>
      </c>
      <c r="P13" s="229" t="s">
        <v>22</v>
      </c>
      <c r="Q13" s="230" t="s">
        <v>203</v>
      </c>
      <c r="R13" s="108"/>
      <c r="S13" s="108"/>
    </row>
    <row r="14" spans="3:51" s="21" customFormat="1" ht="20.100000000000001" customHeight="1">
      <c r="C14" s="237">
        <v>2</v>
      </c>
      <c r="D14" s="50" t="s">
        <v>24</v>
      </c>
      <c r="E14" s="186" t="s">
        <v>320</v>
      </c>
      <c r="F14" s="186" t="s">
        <v>334</v>
      </c>
      <c r="G14" s="186" t="s">
        <v>56</v>
      </c>
      <c r="H14" s="227">
        <v>43313</v>
      </c>
      <c r="I14" s="228">
        <v>25000</v>
      </c>
      <c r="J14" s="228">
        <v>0</v>
      </c>
      <c r="K14" s="228">
        <v>717.5</v>
      </c>
      <c r="L14" s="228">
        <v>760</v>
      </c>
      <c r="M14" s="228">
        <v>25</v>
      </c>
      <c r="N14" s="228">
        <v>1502.5</v>
      </c>
      <c r="O14" s="228">
        <v>23497.5</v>
      </c>
      <c r="P14" s="229" t="s">
        <v>22</v>
      </c>
      <c r="Q14" s="230" t="s">
        <v>203</v>
      </c>
      <c r="R14" s="108"/>
      <c r="S14" s="108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</row>
    <row r="15" spans="3:51" ht="20.100000000000001" customHeight="1">
      <c r="C15" s="236">
        <v>3</v>
      </c>
      <c r="D15" s="50" t="s">
        <v>25</v>
      </c>
      <c r="E15" s="186" t="s">
        <v>295</v>
      </c>
      <c r="F15" s="186" t="s">
        <v>343</v>
      </c>
      <c r="G15" s="186" t="s">
        <v>302</v>
      </c>
      <c r="H15" s="227">
        <v>37012</v>
      </c>
      <c r="I15" s="228">
        <v>26250</v>
      </c>
      <c r="J15" s="228">
        <v>0</v>
      </c>
      <c r="K15" s="228">
        <v>753.38</v>
      </c>
      <c r="L15" s="228">
        <v>798</v>
      </c>
      <c r="M15" s="228">
        <v>1025</v>
      </c>
      <c r="N15" s="228">
        <v>2576.38</v>
      </c>
      <c r="O15" s="228">
        <v>23673.62</v>
      </c>
      <c r="P15" s="229" t="s">
        <v>22</v>
      </c>
      <c r="Q15" s="230" t="s">
        <v>203</v>
      </c>
      <c r="R15" s="108"/>
      <c r="S15" s="108"/>
    </row>
    <row r="16" spans="3:51" ht="20.100000000000001" customHeight="1">
      <c r="C16" s="236">
        <v>4</v>
      </c>
      <c r="D16" s="50" t="s">
        <v>26</v>
      </c>
      <c r="E16" s="186" t="s">
        <v>389</v>
      </c>
      <c r="F16" s="186" t="s">
        <v>398</v>
      </c>
      <c r="G16" s="186" t="s">
        <v>399</v>
      </c>
      <c r="H16" s="227">
        <v>35326</v>
      </c>
      <c r="I16" s="228">
        <v>135000</v>
      </c>
      <c r="J16" s="228">
        <v>20000.71</v>
      </c>
      <c r="K16" s="228">
        <v>3874.5</v>
      </c>
      <c r="L16" s="228">
        <v>4104</v>
      </c>
      <c r="M16" s="228">
        <v>3044.16</v>
      </c>
      <c r="N16" s="228">
        <f>+J16+K16+L16+M16</f>
        <v>31023.37</v>
      </c>
      <c r="O16" s="228">
        <f>+I16-N16</f>
        <v>103976.63</v>
      </c>
      <c r="P16" s="229" t="s">
        <v>57</v>
      </c>
      <c r="Q16" s="230" t="s">
        <v>204</v>
      </c>
      <c r="R16" s="108"/>
      <c r="S16" s="108"/>
    </row>
    <row r="17" spans="1:51" s="7" customFormat="1" ht="20.100000000000001" customHeight="1">
      <c r="A17" s="22"/>
      <c r="B17" s="22"/>
      <c r="C17" s="237">
        <v>5</v>
      </c>
      <c r="D17" s="50" t="s">
        <v>27</v>
      </c>
      <c r="E17" s="186" t="s">
        <v>421</v>
      </c>
      <c r="F17" s="186" t="s">
        <v>424</v>
      </c>
      <c r="G17" s="186" t="s">
        <v>232</v>
      </c>
      <c r="H17" s="227">
        <v>42552</v>
      </c>
      <c r="I17" s="228">
        <v>42000</v>
      </c>
      <c r="J17" s="228">
        <v>724.92</v>
      </c>
      <c r="K17" s="228">
        <v>1205.4000000000001</v>
      </c>
      <c r="L17" s="228">
        <v>1276.8</v>
      </c>
      <c r="M17" s="228">
        <v>25</v>
      </c>
      <c r="N17" s="228">
        <v>3232.12</v>
      </c>
      <c r="O17" s="228">
        <v>38767.879999999997</v>
      </c>
      <c r="P17" s="229" t="s">
        <v>22</v>
      </c>
      <c r="Q17" s="230" t="s">
        <v>203</v>
      </c>
      <c r="R17" s="108"/>
      <c r="S17" s="108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</row>
    <row r="18" spans="1:51" ht="20.100000000000001" customHeight="1">
      <c r="C18" s="236">
        <v>6</v>
      </c>
      <c r="D18" s="50" t="s">
        <v>28</v>
      </c>
      <c r="E18" s="186" t="s">
        <v>325</v>
      </c>
      <c r="F18" s="186" t="s">
        <v>334</v>
      </c>
      <c r="G18" s="186" t="s">
        <v>330</v>
      </c>
      <c r="H18" s="227">
        <v>44102</v>
      </c>
      <c r="I18" s="228">
        <v>15000</v>
      </c>
      <c r="J18" s="228">
        <v>0</v>
      </c>
      <c r="K18" s="228">
        <v>430.5</v>
      </c>
      <c r="L18" s="228">
        <v>456</v>
      </c>
      <c r="M18" s="228">
        <v>25</v>
      </c>
      <c r="N18" s="228">
        <v>911.5</v>
      </c>
      <c r="O18" s="228">
        <v>14088.5</v>
      </c>
      <c r="P18" s="229" t="s">
        <v>22</v>
      </c>
      <c r="Q18" s="230" t="s">
        <v>204</v>
      </c>
      <c r="R18" s="108"/>
      <c r="S18" s="108"/>
    </row>
    <row r="19" spans="1:51" ht="20.100000000000001" customHeight="1">
      <c r="C19" s="236">
        <v>7</v>
      </c>
      <c r="D19" s="50" t="s">
        <v>29</v>
      </c>
      <c r="E19" s="186" t="s">
        <v>227</v>
      </c>
      <c r="F19" s="186" t="s">
        <v>190</v>
      </c>
      <c r="G19" s="231" t="s">
        <v>238</v>
      </c>
      <c r="H19" s="227">
        <v>44205</v>
      </c>
      <c r="I19" s="228">
        <v>80000</v>
      </c>
      <c r="J19" s="228">
        <v>7400.87</v>
      </c>
      <c r="K19" s="228">
        <v>2296</v>
      </c>
      <c r="L19" s="228">
        <v>2432</v>
      </c>
      <c r="M19" s="228">
        <v>25</v>
      </c>
      <c r="N19" s="228">
        <v>12153.87</v>
      </c>
      <c r="O19" s="228">
        <v>67846.13</v>
      </c>
      <c r="P19" s="229" t="s">
        <v>57</v>
      </c>
      <c r="Q19" s="230" t="s">
        <v>204</v>
      </c>
      <c r="R19" s="108"/>
      <c r="S19" s="108"/>
    </row>
    <row r="20" spans="1:51" s="190" customFormat="1" ht="20.100000000000001" customHeight="1">
      <c r="C20" s="237">
        <v>8</v>
      </c>
      <c r="D20" s="50" t="s">
        <v>30</v>
      </c>
      <c r="E20" s="186" t="s">
        <v>422</v>
      </c>
      <c r="F20" s="186" t="s">
        <v>412</v>
      </c>
      <c r="G20" s="186" t="s">
        <v>511</v>
      </c>
      <c r="H20" s="227">
        <v>43017</v>
      </c>
      <c r="I20" s="228">
        <v>42000</v>
      </c>
      <c r="J20" s="228">
        <v>724.92</v>
      </c>
      <c r="K20" s="228">
        <v>1205.4000000000001</v>
      </c>
      <c r="L20" s="228">
        <v>1276.8</v>
      </c>
      <c r="M20" s="228">
        <v>25</v>
      </c>
      <c r="N20" s="228">
        <v>3232.12</v>
      </c>
      <c r="O20" s="228">
        <v>38767.879999999997</v>
      </c>
      <c r="P20" s="229" t="s">
        <v>22</v>
      </c>
      <c r="Q20" s="230" t="s">
        <v>204</v>
      </c>
      <c r="R20" s="221"/>
      <c r="S20" s="221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</row>
    <row r="21" spans="1:51" ht="20.100000000000001" customHeight="1">
      <c r="C21" s="236">
        <v>9</v>
      </c>
      <c r="D21" s="50" t="s">
        <v>31</v>
      </c>
      <c r="E21" s="186" t="s">
        <v>346</v>
      </c>
      <c r="F21" s="186" t="s">
        <v>351</v>
      </c>
      <c r="G21" s="186" t="s">
        <v>348</v>
      </c>
      <c r="H21" s="227">
        <v>41276</v>
      </c>
      <c r="I21" s="228">
        <v>110000</v>
      </c>
      <c r="J21" s="228">
        <v>14457.62</v>
      </c>
      <c r="K21" s="228">
        <v>3157</v>
      </c>
      <c r="L21" s="228">
        <v>3344</v>
      </c>
      <c r="M21" s="228">
        <v>25</v>
      </c>
      <c r="N21" s="228">
        <v>20983.62</v>
      </c>
      <c r="O21" s="228">
        <v>89016.38</v>
      </c>
      <c r="P21" s="229" t="s">
        <v>22</v>
      </c>
      <c r="Q21" s="230" t="s">
        <v>204</v>
      </c>
      <c r="R21" s="108"/>
      <c r="S21" s="108"/>
    </row>
    <row r="22" spans="1:51" ht="20.100000000000001" customHeight="1">
      <c r="C22" s="236">
        <v>10</v>
      </c>
      <c r="D22" s="50" t="s">
        <v>32</v>
      </c>
      <c r="E22" s="186" t="s">
        <v>317</v>
      </c>
      <c r="F22" s="186" t="s">
        <v>334</v>
      </c>
      <c r="G22" s="186" t="s">
        <v>56</v>
      </c>
      <c r="H22" s="227">
        <v>42856</v>
      </c>
      <c r="I22" s="228">
        <v>26250</v>
      </c>
      <c r="J22" s="228">
        <v>0</v>
      </c>
      <c r="K22" s="228">
        <v>753.38</v>
      </c>
      <c r="L22" s="228">
        <v>798</v>
      </c>
      <c r="M22" s="228">
        <v>25</v>
      </c>
      <c r="N22" s="228">
        <v>1576.38</v>
      </c>
      <c r="O22" s="228">
        <v>24673.62</v>
      </c>
      <c r="P22" s="229" t="s">
        <v>22</v>
      </c>
      <c r="Q22" s="230" t="s">
        <v>203</v>
      </c>
      <c r="R22" s="108"/>
      <c r="S22" s="108"/>
    </row>
    <row r="23" spans="1:51" ht="20.100000000000001" customHeight="1">
      <c r="C23" s="237">
        <v>11</v>
      </c>
      <c r="D23" s="50" t="s">
        <v>33</v>
      </c>
      <c r="E23" s="186" t="s">
        <v>318</v>
      </c>
      <c r="F23" s="186" t="s">
        <v>334</v>
      </c>
      <c r="G23" s="186" t="s">
        <v>56</v>
      </c>
      <c r="H23" s="227">
        <v>42767</v>
      </c>
      <c r="I23" s="228">
        <v>26250</v>
      </c>
      <c r="J23" s="228">
        <v>0</v>
      </c>
      <c r="K23" s="228">
        <v>753.38</v>
      </c>
      <c r="L23" s="228">
        <v>798</v>
      </c>
      <c r="M23" s="228">
        <v>525</v>
      </c>
      <c r="N23" s="228">
        <f>+J23+K23+L23+M23</f>
        <v>2076.38</v>
      </c>
      <c r="O23" s="228">
        <f>+I23-N23</f>
        <v>24173.62</v>
      </c>
      <c r="P23" s="229" t="s">
        <v>22</v>
      </c>
      <c r="Q23" s="230" t="s">
        <v>203</v>
      </c>
      <c r="R23" s="108"/>
      <c r="S23" s="108"/>
    </row>
    <row r="24" spans="1:51" ht="20.100000000000001" customHeight="1">
      <c r="C24" s="236">
        <v>12</v>
      </c>
      <c r="D24" s="50" t="s">
        <v>34</v>
      </c>
      <c r="E24" s="186" t="s">
        <v>393</v>
      </c>
      <c r="F24" s="186" t="s">
        <v>398</v>
      </c>
      <c r="G24" s="186" t="s">
        <v>400</v>
      </c>
      <c r="H24" s="227">
        <v>38384</v>
      </c>
      <c r="I24" s="228">
        <v>60000</v>
      </c>
      <c r="J24" s="228">
        <v>3216.65</v>
      </c>
      <c r="K24" s="228">
        <v>1722</v>
      </c>
      <c r="L24" s="228">
        <v>1824</v>
      </c>
      <c r="M24" s="228">
        <v>1375.12</v>
      </c>
      <c r="N24" s="228">
        <f>+J24+K24+L24+M24</f>
        <v>8137.7699999999995</v>
      </c>
      <c r="O24" s="228">
        <f>+I24-N24</f>
        <v>51862.23</v>
      </c>
      <c r="P24" s="229" t="s">
        <v>22</v>
      </c>
      <c r="Q24" s="230" t="s">
        <v>203</v>
      </c>
      <c r="R24" s="108"/>
      <c r="S24" s="108"/>
    </row>
    <row r="25" spans="1:51" s="7" customFormat="1" ht="20.100000000000001" customHeight="1">
      <c r="A25" s="22"/>
      <c r="B25" s="22"/>
      <c r="C25" s="236">
        <v>13</v>
      </c>
      <c r="D25" s="50" t="s">
        <v>35</v>
      </c>
      <c r="E25" s="186" t="s">
        <v>308</v>
      </c>
      <c r="F25" s="186" t="s">
        <v>334</v>
      </c>
      <c r="G25" s="186" t="s">
        <v>330</v>
      </c>
      <c r="H25" s="227">
        <v>38384</v>
      </c>
      <c r="I25" s="228">
        <v>22000</v>
      </c>
      <c r="J25" s="228">
        <v>0</v>
      </c>
      <c r="K25" s="228">
        <v>631.4</v>
      </c>
      <c r="L25" s="228">
        <v>668.8</v>
      </c>
      <c r="M25" s="228">
        <v>25</v>
      </c>
      <c r="N25" s="228">
        <v>1325.2</v>
      </c>
      <c r="O25" s="228">
        <v>20674.8</v>
      </c>
      <c r="P25" s="229" t="s">
        <v>22</v>
      </c>
      <c r="Q25" s="230" t="s">
        <v>204</v>
      </c>
      <c r="R25" s="108"/>
      <c r="S25" s="108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</row>
    <row r="26" spans="1:51" s="7" customFormat="1" ht="20.100000000000001" customHeight="1">
      <c r="A26" s="22"/>
      <c r="B26" s="22"/>
      <c r="C26" s="237">
        <v>14</v>
      </c>
      <c r="D26" s="50" t="s">
        <v>36</v>
      </c>
      <c r="E26" s="186" t="s">
        <v>282</v>
      </c>
      <c r="F26" s="186" t="s">
        <v>286</v>
      </c>
      <c r="G26" s="186" t="s">
        <v>236</v>
      </c>
      <c r="H26" s="227">
        <v>44067</v>
      </c>
      <c r="I26" s="228">
        <v>45000</v>
      </c>
      <c r="J26" s="228">
        <v>1148.33</v>
      </c>
      <c r="K26" s="228">
        <v>1291.5</v>
      </c>
      <c r="L26" s="228">
        <v>1368</v>
      </c>
      <c r="M26" s="228">
        <v>25</v>
      </c>
      <c r="N26" s="228">
        <v>3832.83</v>
      </c>
      <c r="O26" s="228">
        <v>41167.17</v>
      </c>
      <c r="P26" s="229" t="s">
        <v>22</v>
      </c>
      <c r="Q26" s="230" t="s">
        <v>204</v>
      </c>
      <c r="R26" s="108"/>
      <c r="S26" s="108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</row>
    <row r="27" spans="1:51" s="22" customFormat="1" ht="20.100000000000001" customHeight="1">
      <c r="C27" s="236">
        <v>15</v>
      </c>
      <c r="D27" s="50" t="s">
        <v>37</v>
      </c>
      <c r="E27" s="186" t="s">
        <v>312</v>
      </c>
      <c r="F27" s="186" t="s">
        <v>334</v>
      </c>
      <c r="G27" s="186" t="s">
        <v>330</v>
      </c>
      <c r="H27" s="227">
        <v>41291</v>
      </c>
      <c r="I27" s="228">
        <v>22000</v>
      </c>
      <c r="J27" s="228">
        <v>0</v>
      </c>
      <c r="K27" s="228">
        <v>631.4</v>
      </c>
      <c r="L27" s="228">
        <v>668.8</v>
      </c>
      <c r="M27" s="228">
        <v>25</v>
      </c>
      <c r="N27" s="228">
        <v>1325.2</v>
      </c>
      <c r="O27" s="228">
        <v>20674.8</v>
      </c>
      <c r="P27" s="229" t="s">
        <v>22</v>
      </c>
      <c r="Q27" s="230" t="s">
        <v>204</v>
      </c>
      <c r="R27" s="108"/>
      <c r="S27" s="108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</row>
    <row r="28" spans="1:51" ht="20.100000000000001" customHeight="1">
      <c r="C28" s="236">
        <v>16</v>
      </c>
      <c r="D28" s="50" t="s">
        <v>38</v>
      </c>
      <c r="E28" s="186" t="s">
        <v>327</v>
      </c>
      <c r="F28" s="186" t="s">
        <v>334</v>
      </c>
      <c r="G28" s="186" t="s">
        <v>330</v>
      </c>
      <c r="H28" s="227">
        <v>44459</v>
      </c>
      <c r="I28" s="228">
        <v>15000</v>
      </c>
      <c r="J28" s="228">
        <v>0</v>
      </c>
      <c r="K28" s="228">
        <v>430.5</v>
      </c>
      <c r="L28" s="228">
        <v>456</v>
      </c>
      <c r="M28" s="228">
        <v>1375.12</v>
      </c>
      <c r="N28" s="228">
        <v>2261.62</v>
      </c>
      <c r="O28" s="228">
        <v>12738.38</v>
      </c>
      <c r="P28" s="229" t="s">
        <v>22</v>
      </c>
      <c r="Q28" s="230" t="s">
        <v>204</v>
      </c>
      <c r="R28" s="108"/>
      <c r="S28" s="108"/>
    </row>
    <row r="29" spans="1:51" ht="20.100000000000001" customHeight="1">
      <c r="C29" s="237">
        <v>17</v>
      </c>
      <c r="D29" s="50" t="s">
        <v>39</v>
      </c>
      <c r="E29" s="186" t="s">
        <v>257</v>
      </c>
      <c r="F29" s="186" t="s">
        <v>268</v>
      </c>
      <c r="G29" s="186" t="s">
        <v>262</v>
      </c>
      <c r="H29" s="227">
        <v>43374</v>
      </c>
      <c r="I29" s="228">
        <v>42000</v>
      </c>
      <c r="J29" s="228">
        <v>724.92</v>
      </c>
      <c r="K29" s="228">
        <v>1205.4000000000001</v>
      </c>
      <c r="L29" s="228">
        <v>1276.8</v>
      </c>
      <c r="M29" s="228">
        <v>25</v>
      </c>
      <c r="N29" s="228">
        <v>3232.12</v>
      </c>
      <c r="O29" s="228">
        <v>38767.879999999997</v>
      </c>
      <c r="P29" s="229" t="s">
        <v>57</v>
      </c>
      <c r="Q29" s="230" t="s">
        <v>203</v>
      </c>
      <c r="R29" s="108"/>
      <c r="S29" s="108"/>
    </row>
    <row r="30" spans="1:51" s="7" customFormat="1" ht="20.100000000000001" customHeight="1">
      <c r="A30" s="22"/>
      <c r="B30" s="22"/>
      <c r="C30" s="236">
        <v>18</v>
      </c>
      <c r="D30" s="50" t="s">
        <v>40</v>
      </c>
      <c r="E30" s="186" t="s">
        <v>433</v>
      </c>
      <c r="F30" s="186" t="s">
        <v>190</v>
      </c>
      <c r="G30" s="186" t="s">
        <v>238</v>
      </c>
      <c r="H30" s="227">
        <v>43010</v>
      </c>
      <c r="I30" s="228">
        <v>80000</v>
      </c>
      <c r="J30" s="228">
        <v>7400.87</v>
      </c>
      <c r="K30" s="228">
        <v>2296</v>
      </c>
      <c r="L30" s="228">
        <v>2432</v>
      </c>
      <c r="M30" s="228">
        <v>25</v>
      </c>
      <c r="N30" s="228">
        <v>12153.87</v>
      </c>
      <c r="O30" s="228">
        <v>67846.13</v>
      </c>
      <c r="P30" s="229" t="s">
        <v>22</v>
      </c>
      <c r="Q30" s="230" t="s">
        <v>204</v>
      </c>
      <c r="R30" s="108"/>
      <c r="S30" s="108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</row>
    <row r="31" spans="1:51" s="7" customFormat="1" ht="20.100000000000001" customHeight="1">
      <c r="A31" s="22"/>
      <c r="B31" s="22"/>
      <c r="C31" s="236">
        <v>19</v>
      </c>
      <c r="D31" s="50" t="s">
        <v>41</v>
      </c>
      <c r="E31" s="186" t="s">
        <v>297</v>
      </c>
      <c r="F31" s="186" t="s">
        <v>306</v>
      </c>
      <c r="G31" s="186" t="s">
        <v>304</v>
      </c>
      <c r="H31" s="227">
        <v>38443</v>
      </c>
      <c r="I31" s="228">
        <v>80000</v>
      </c>
      <c r="J31" s="228">
        <v>7063.34</v>
      </c>
      <c r="K31" s="228">
        <v>2296</v>
      </c>
      <c r="L31" s="228">
        <v>2432</v>
      </c>
      <c r="M31" s="228">
        <v>1375.12</v>
      </c>
      <c r="N31" s="228">
        <f>+J31+K31+L31+M31</f>
        <v>13166.46</v>
      </c>
      <c r="O31" s="228">
        <f>+I31-N31</f>
        <v>66833.540000000008</v>
      </c>
      <c r="P31" s="229" t="s">
        <v>57</v>
      </c>
      <c r="Q31" s="230" t="s">
        <v>204</v>
      </c>
      <c r="R31" s="108"/>
      <c r="S31" s="108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</row>
    <row r="32" spans="1:51" ht="20.100000000000001" customHeight="1">
      <c r="C32" s="237">
        <v>20</v>
      </c>
      <c r="D32" s="50" t="s">
        <v>42</v>
      </c>
      <c r="E32" s="186" t="s">
        <v>240</v>
      </c>
      <c r="F32" s="186" t="s">
        <v>245</v>
      </c>
      <c r="G32" s="186" t="s">
        <v>246</v>
      </c>
      <c r="H32" s="227">
        <v>42644</v>
      </c>
      <c r="I32" s="228">
        <v>65000</v>
      </c>
      <c r="J32" s="228">
        <v>4427.58</v>
      </c>
      <c r="K32" s="228">
        <v>1865.5</v>
      </c>
      <c r="L32" s="228">
        <v>1976</v>
      </c>
      <c r="M32" s="228">
        <v>25</v>
      </c>
      <c r="N32" s="228">
        <v>8294.08</v>
      </c>
      <c r="O32" s="228">
        <v>56705.919999999998</v>
      </c>
      <c r="P32" s="229" t="s">
        <v>22</v>
      </c>
      <c r="Q32" s="230" t="s">
        <v>204</v>
      </c>
      <c r="R32" s="108"/>
      <c r="S32" s="108"/>
    </row>
    <row r="33" spans="1:51" s="21" customFormat="1" ht="20.100000000000001" customHeight="1">
      <c r="C33" s="236">
        <v>21</v>
      </c>
      <c r="D33" s="50" t="s">
        <v>43</v>
      </c>
      <c r="E33" s="186" t="s">
        <v>219</v>
      </c>
      <c r="F33" s="186" t="s">
        <v>190</v>
      </c>
      <c r="G33" s="231" t="s">
        <v>233</v>
      </c>
      <c r="H33" s="227">
        <v>44059</v>
      </c>
      <c r="I33" s="228">
        <v>285000</v>
      </c>
      <c r="J33" s="228">
        <v>56552.04</v>
      </c>
      <c r="K33" s="228">
        <v>8179.5</v>
      </c>
      <c r="L33" s="228">
        <v>4943.8</v>
      </c>
      <c r="M33" s="228">
        <v>25</v>
      </c>
      <c r="N33" s="228">
        <v>69700.34</v>
      </c>
      <c r="O33" s="228">
        <v>215299.66</v>
      </c>
      <c r="P33" s="229" t="s">
        <v>22</v>
      </c>
      <c r="Q33" s="230" t="s">
        <v>203</v>
      </c>
      <c r="R33" s="108"/>
      <c r="S33" s="108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</row>
    <row r="34" spans="1:51" ht="20.100000000000001" customHeight="1">
      <c r="C34" s="236">
        <v>22</v>
      </c>
      <c r="D34" s="50" t="s">
        <v>44</v>
      </c>
      <c r="E34" s="186" t="s">
        <v>309</v>
      </c>
      <c r="F34" s="186" t="s">
        <v>334</v>
      </c>
      <c r="G34" s="186" t="s">
        <v>331</v>
      </c>
      <c r="H34" s="227">
        <v>38504</v>
      </c>
      <c r="I34" s="228">
        <v>29940.74</v>
      </c>
      <c r="J34" s="228">
        <v>0</v>
      </c>
      <c r="K34" s="228">
        <v>859.3</v>
      </c>
      <c r="L34" s="228">
        <v>910.2</v>
      </c>
      <c r="M34" s="228">
        <v>25</v>
      </c>
      <c r="N34" s="228">
        <v>1794.5</v>
      </c>
      <c r="O34" s="228">
        <v>28146.240000000002</v>
      </c>
      <c r="P34" s="229" t="s">
        <v>22</v>
      </c>
      <c r="Q34" s="230" t="s">
        <v>204</v>
      </c>
      <c r="R34" s="108"/>
      <c r="S34" s="108"/>
    </row>
    <row r="35" spans="1:51" ht="20.100000000000001" customHeight="1">
      <c r="C35" s="237">
        <v>23</v>
      </c>
      <c r="D35" s="50" t="s">
        <v>45</v>
      </c>
      <c r="E35" s="186" t="s">
        <v>439</v>
      </c>
      <c r="F35" s="186" t="s">
        <v>440</v>
      </c>
      <c r="G35" s="186" t="s">
        <v>267</v>
      </c>
      <c r="H35" s="227">
        <v>44305</v>
      </c>
      <c r="I35" s="228">
        <v>30000</v>
      </c>
      <c r="J35" s="228">
        <v>0</v>
      </c>
      <c r="K35" s="228">
        <v>861</v>
      </c>
      <c r="L35" s="228">
        <v>912</v>
      </c>
      <c r="M35" s="228">
        <v>1725</v>
      </c>
      <c r="N35" s="228">
        <f>+J35+K35+L35+M35</f>
        <v>3498</v>
      </c>
      <c r="O35" s="228">
        <f>+I35-N35</f>
        <v>26502</v>
      </c>
      <c r="P35" s="229" t="s">
        <v>22</v>
      </c>
      <c r="Q35" s="230" t="s">
        <v>204</v>
      </c>
      <c r="R35" s="108"/>
      <c r="S35" s="108"/>
    </row>
    <row r="36" spans="1:51" ht="20.100000000000001" customHeight="1">
      <c r="C36" s="236">
        <v>24</v>
      </c>
      <c r="D36" s="50" t="s">
        <v>46</v>
      </c>
      <c r="E36" s="186" t="s">
        <v>289</v>
      </c>
      <c r="F36" s="186" t="s">
        <v>294</v>
      </c>
      <c r="G36" s="186" t="s">
        <v>596</v>
      </c>
      <c r="H36" s="227">
        <v>42826</v>
      </c>
      <c r="I36" s="228">
        <v>120000</v>
      </c>
      <c r="J36" s="228">
        <v>16809.87</v>
      </c>
      <c r="K36" s="228">
        <v>3444</v>
      </c>
      <c r="L36" s="228">
        <v>3648</v>
      </c>
      <c r="M36" s="228">
        <v>25</v>
      </c>
      <c r="N36" s="228">
        <f>+J36+K36+L36+M36</f>
        <v>23926.87</v>
      </c>
      <c r="O36" s="228">
        <f>+I36-N36</f>
        <v>96073.13</v>
      </c>
      <c r="P36" s="229" t="s">
        <v>22</v>
      </c>
      <c r="Q36" s="230" t="s">
        <v>204</v>
      </c>
      <c r="R36" s="108"/>
      <c r="S36" s="108"/>
    </row>
    <row r="37" spans="1:51" s="21" customFormat="1" ht="20.100000000000001" customHeight="1">
      <c r="C37" s="236">
        <v>25</v>
      </c>
      <c r="D37" s="50" t="s">
        <v>47</v>
      </c>
      <c r="E37" s="186" t="s">
        <v>370</v>
      </c>
      <c r="F37" s="186" t="s">
        <v>380</v>
      </c>
      <c r="G37" s="186" t="s">
        <v>350</v>
      </c>
      <c r="H37" s="227">
        <v>43252</v>
      </c>
      <c r="I37" s="228">
        <v>65000</v>
      </c>
      <c r="J37" s="228">
        <v>4427.58</v>
      </c>
      <c r="K37" s="228">
        <v>1865.5</v>
      </c>
      <c r="L37" s="228">
        <v>1976</v>
      </c>
      <c r="M37" s="228">
        <v>2397.35</v>
      </c>
      <c r="N37" s="228">
        <f>+J37+K37+L37+M37</f>
        <v>10666.43</v>
      </c>
      <c r="O37" s="228">
        <f>+I37-N37</f>
        <v>54333.57</v>
      </c>
      <c r="P37" s="229" t="s">
        <v>22</v>
      </c>
      <c r="Q37" s="230" t="s">
        <v>204</v>
      </c>
      <c r="R37" s="108"/>
      <c r="S37" s="108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</row>
    <row r="38" spans="1:51" ht="20.100000000000001" customHeight="1">
      <c r="C38" s="237">
        <v>26</v>
      </c>
      <c r="D38" s="50" t="s">
        <v>58</v>
      </c>
      <c r="E38" s="186" t="s">
        <v>428</v>
      </c>
      <c r="F38" s="186" t="s">
        <v>431</v>
      </c>
      <c r="G38" s="186" t="s">
        <v>285</v>
      </c>
      <c r="H38" s="227">
        <v>41730</v>
      </c>
      <c r="I38" s="228">
        <v>65000</v>
      </c>
      <c r="J38" s="228">
        <v>4157.55</v>
      </c>
      <c r="K38" s="228">
        <v>1865.5</v>
      </c>
      <c r="L38" s="228">
        <v>1976</v>
      </c>
      <c r="M38" s="228">
        <v>9596.9</v>
      </c>
      <c r="N38" s="228">
        <f>+J38+K38+L38+M38</f>
        <v>17595.95</v>
      </c>
      <c r="O38" s="228">
        <f>+I38-N38</f>
        <v>47404.05</v>
      </c>
      <c r="P38" s="229" t="s">
        <v>22</v>
      </c>
      <c r="Q38" s="230" t="s">
        <v>204</v>
      </c>
      <c r="R38" s="108"/>
      <c r="S38" s="108"/>
    </row>
    <row r="39" spans="1:51" ht="20.100000000000001" customHeight="1">
      <c r="C39" s="236">
        <v>27</v>
      </c>
      <c r="D39" s="50" t="s">
        <v>59</v>
      </c>
      <c r="E39" s="186" t="s">
        <v>220</v>
      </c>
      <c r="F39" s="186" t="s">
        <v>190</v>
      </c>
      <c r="G39" s="231" t="s">
        <v>234</v>
      </c>
      <c r="H39" s="227">
        <v>44060</v>
      </c>
      <c r="I39" s="228">
        <v>245000</v>
      </c>
      <c r="J39" s="228">
        <v>46839.040000000001</v>
      </c>
      <c r="K39" s="228">
        <v>7031.5</v>
      </c>
      <c r="L39" s="228">
        <v>4943.8</v>
      </c>
      <c r="M39" s="228">
        <v>25</v>
      </c>
      <c r="N39" s="228">
        <v>58839.34</v>
      </c>
      <c r="O39" s="228">
        <v>186160.66</v>
      </c>
      <c r="P39" s="229" t="s">
        <v>22</v>
      </c>
      <c r="Q39" s="230" t="s">
        <v>204</v>
      </c>
      <c r="R39" s="108"/>
      <c r="S39" s="108"/>
    </row>
    <row r="40" spans="1:51" ht="20.100000000000001" customHeight="1">
      <c r="C40" s="236">
        <v>28</v>
      </c>
      <c r="D40" s="50" t="s">
        <v>60</v>
      </c>
      <c r="E40" s="186" t="s">
        <v>361</v>
      </c>
      <c r="F40" s="186" t="s">
        <v>363</v>
      </c>
      <c r="G40" s="186" t="s">
        <v>251</v>
      </c>
      <c r="H40" s="227">
        <v>42036</v>
      </c>
      <c r="I40" s="228">
        <v>100000</v>
      </c>
      <c r="J40" s="228">
        <v>12105.37</v>
      </c>
      <c r="K40" s="228">
        <v>2870</v>
      </c>
      <c r="L40" s="228">
        <v>3040</v>
      </c>
      <c r="M40" s="228">
        <v>572.47</v>
      </c>
      <c r="N40" s="228">
        <v>18587.84</v>
      </c>
      <c r="O40" s="228">
        <v>81412.160000000003</v>
      </c>
      <c r="P40" s="229" t="s">
        <v>22</v>
      </c>
      <c r="Q40" s="230" t="s">
        <v>204</v>
      </c>
      <c r="R40" s="108"/>
      <c r="S40" s="108"/>
    </row>
    <row r="41" spans="1:51" s="7" customFormat="1" ht="20.100000000000001" customHeight="1">
      <c r="A41" s="22"/>
      <c r="B41" s="22"/>
      <c r="C41" s="237">
        <v>29</v>
      </c>
      <c r="D41" s="50" t="s">
        <v>61</v>
      </c>
      <c r="E41" s="186" t="s">
        <v>434</v>
      </c>
      <c r="F41" s="186" t="s">
        <v>440</v>
      </c>
      <c r="G41" s="186" t="s">
        <v>441</v>
      </c>
      <c r="H41" s="227">
        <v>43010</v>
      </c>
      <c r="I41" s="228">
        <v>65000</v>
      </c>
      <c r="J41" s="228">
        <v>4427.58</v>
      </c>
      <c r="K41" s="228">
        <v>1865.5</v>
      </c>
      <c r="L41" s="228">
        <v>1976</v>
      </c>
      <c r="M41" s="228">
        <v>25</v>
      </c>
      <c r="N41" s="228">
        <v>8294.08</v>
      </c>
      <c r="O41" s="228">
        <v>56705.919999999998</v>
      </c>
      <c r="P41" s="229" t="s">
        <v>22</v>
      </c>
      <c r="Q41" s="230" t="s">
        <v>203</v>
      </c>
      <c r="R41" s="108"/>
      <c r="S41" s="108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</row>
    <row r="42" spans="1:51" s="7" customFormat="1" ht="20.100000000000001" customHeight="1">
      <c r="A42" s="22"/>
      <c r="B42" s="22"/>
      <c r="C42" s="236">
        <v>30</v>
      </c>
      <c r="D42" s="50" t="s">
        <v>62</v>
      </c>
      <c r="E42" s="186" t="s">
        <v>335</v>
      </c>
      <c r="F42" s="186" t="s">
        <v>336</v>
      </c>
      <c r="G42" s="186" t="s">
        <v>267</v>
      </c>
      <c r="H42" s="227">
        <v>44208</v>
      </c>
      <c r="I42" s="228">
        <v>30000</v>
      </c>
      <c r="J42" s="228">
        <v>0</v>
      </c>
      <c r="K42" s="228">
        <v>861</v>
      </c>
      <c r="L42" s="228">
        <v>912</v>
      </c>
      <c r="M42" s="228">
        <v>1875.12</v>
      </c>
      <c r="N42" s="228">
        <f>+J42+K42+L42+M42</f>
        <v>3648.12</v>
      </c>
      <c r="O42" s="228">
        <v>26351.88</v>
      </c>
      <c r="P42" s="229" t="s">
        <v>22</v>
      </c>
      <c r="Q42" s="230" t="s">
        <v>203</v>
      </c>
      <c r="R42" s="108"/>
      <c r="S42" s="108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</row>
    <row r="43" spans="1:51" s="7" customFormat="1" ht="20.100000000000001" customHeight="1">
      <c r="A43" s="22"/>
      <c r="B43" s="22"/>
      <c r="C43" s="236">
        <v>31</v>
      </c>
      <c r="D43" s="50" t="s">
        <v>63</v>
      </c>
      <c r="E43" s="186" t="s">
        <v>314</v>
      </c>
      <c r="F43" s="186" t="s">
        <v>334</v>
      </c>
      <c r="G43" s="186" t="s">
        <v>332</v>
      </c>
      <c r="H43" s="227">
        <v>41835</v>
      </c>
      <c r="I43" s="228">
        <v>26250</v>
      </c>
      <c r="J43" s="228">
        <v>0</v>
      </c>
      <c r="K43" s="228">
        <v>753.38</v>
      </c>
      <c r="L43" s="228">
        <v>798</v>
      </c>
      <c r="M43" s="228">
        <v>525</v>
      </c>
      <c r="N43" s="228">
        <v>2076.38</v>
      </c>
      <c r="O43" s="228">
        <v>24173.62</v>
      </c>
      <c r="P43" s="229" t="s">
        <v>22</v>
      </c>
      <c r="Q43" s="230" t="s">
        <v>203</v>
      </c>
      <c r="R43" s="108"/>
      <c r="S43" s="108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</row>
    <row r="44" spans="1:51" s="7" customFormat="1" ht="20.100000000000001" customHeight="1">
      <c r="A44" s="22"/>
      <c r="B44" s="22"/>
      <c r="C44" s="237">
        <v>32</v>
      </c>
      <c r="D44" s="50" t="s">
        <v>64</v>
      </c>
      <c r="E44" s="186" t="s">
        <v>260</v>
      </c>
      <c r="F44" s="186" t="s">
        <v>268</v>
      </c>
      <c r="G44" s="186" t="s">
        <v>266</v>
      </c>
      <c r="H44" s="227">
        <v>43038</v>
      </c>
      <c r="I44" s="228">
        <v>100000</v>
      </c>
      <c r="J44" s="228">
        <v>12105.37</v>
      </c>
      <c r="K44" s="228">
        <v>2870</v>
      </c>
      <c r="L44" s="228">
        <v>3040</v>
      </c>
      <c r="M44" s="228">
        <v>25</v>
      </c>
      <c r="N44" s="228">
        <v>18040.37</v>
      </c>
      <c r="O44" s="228">
        <v>81959.63</v>
      </c>
      <c r="P44" s="229" t="s">
        <v>22</v>
      </c>
      <c r="Q44" s="230" t="s">
        <v>203</v>
      </c>
      <c r="R44" s="108"/>
      <c r="S44" s="108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</row>
    <row r="45" spans="1:51" s="7" customFormat="1" ht="20.100000000000001" customHeight="1">
      <c r="A45" s="22"/>
      <c r="B45" s="22"/>
      <c r="C45" s="236">
        <v>33</v>
      </c>
      <c r="D45" s="50" t="s">
        <v>65</v>
      </c>
      <c r="E45" s="186" t="s">
        <v>225</v>
      </c>
      <c r="F45" s="186" t="s">
        <v>190</v>
      </c>
      <c r="G45" s="231" t="s">
        <v>236</v>
      </c>
      <c r="H45" s="227">
        <v>44067</v>
      </c>
      <c r="I45" s="228">
        <v>45000</v>
      </c>
      <c r="J45" s="231">
        <v>1148.33</v>
      </c>
      <c r="K45" s="228">
        <v>1291.5</v>
      </c>
      <c r="L45" s="228">
        <v>1368</v>
      </c>
      <c r="M45" s="228">
        <v>25</v>
      </c>
      <c r="N45" s="228">
        <v>3832.83</v>
      </c>
      <c r="O45" s="228">
        <v>41167.17</v>
      </c>
      <c r="P45" s="229" t="s">
        <v>646</v>
      </c>
      <c r="Q45" s="230" t="s">
        <v>204</v>
      </c>
      <c r="R45" s="108"/>
      <c r="S45" s="108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</row>
    <row r="46" spans="1:51" ht="20.100000000000001" customHeight="1">
      <c r="C46" s="236">
        <v>34</v>
      </c>
      <c r="D46" s="50" t="s">
        <v>66</v>
      </c>
      <c r="E46" s="186" t="s">
        <v>420</v>
      </c>
      <c r="F46" s="186" t="s">
        <v>424</v>
      </c>
      <c r="G46" s="186" t="s">
        <v>232</v>
      </c>
      <c r="H46" s="227">
        <v>38384</v>
      </c>
      <c r="I46" s="228">
        <v>42000</v>
      </c>
      <c r="J46" s="228">
        <v>724.92</v>
      </c>
      <c r="K46" s="228">
        <v>1205.4000000000001</v>
      </c>
      <c r="L46" s="228">
        <v>1276.8</v>
      </c>
      <c r="M46" s="228">
        <v>25</v>
      </c>
      <c r="N46" s="228">
        <v>3232.12</v>
      </c>
      <c r="O46" s="228">
        <v>38767.879999999997</v>
      </c>
      <c r="P46" s="229" t="s">
        <v>57</v>
      </c>
      <c r="Q46" s="230" t="s">
        <v>204</v>
      </c>
      <c r="R46" s="108"/>
      <c r="S46" s="108"/>
    </row>
    <row r="47" spans="1:51" s="7" customFormat="1" ht="20.100000000000001" customHeight="1">
      <c r="A47" s="22"/>
      <c r="B47" s="22"/>
      <c r="C47" s="237">
        <v>35</v>
      </c>
      <c r="D47" s="50" t="s">
        <v>67</v>
      </c>
      <c r="E47" s="186" t="s">
        <v>378</v>
      </c>
      <c r="F47" s="186" t="s">
        <v>380</v>
      </c>
      <c r="G47" s="186" t="s">
        <v>350</v>
      </c>
      <c r="H47" s="227">
        <v>43739</v>
      </c>
      <c r="I47" s="228">
        <v>70000</v>
      </c>
      <c r="J47" s="228">
        <v>5368.48</v>
      </c>
      <c r="K47" s="228">
        <v>2009</v>
      </c>
      <c r="L47" s="228">
        <v>2128</v>
      </c>
      <c r="M47" s="228">
        <v>3046.57</v>
      </c>
      <c r="N47" s="228">
        <f>+J47+K47+L47+M47</f>
        <v>12552.05</v>
      </c>
      <c r="O47" s="228">
        <f>+I47-N47</f>
        <v>57447.95</v>
      </c>
      <c r="P47" s="229" t="s">
        <v>22</v>
      </c>
      <c r="Q47" s="230" t="s">
        <v>203</v>
      </c>
      <c r="R47" s="108"/>
      <c r="S47" s="108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</row>
    <row r="48" spans="1:51" s="7" customFormat="1" ht="20.100000000000001" customHeight="1">
      <c r="A48" s="22"/>
      <c r="B48" s="22"/>
      <c r="C48" s="236">
        <v>36</v>
      </c>
      <c r="D48" s="50" t="s">
        <v>68</v>
      </c>
      <c r="E48" s="186" t="s">
        <v>379</v>
      </c>
      <c r="F48" s="186" t="s">
        <v>380</v>
      </c>
      <c r="G48" s="231" t="s">
        <v>236</v>
      </c>
      <c r="H48" s="227">
        <v>41852</v>
      </c>
      <c r="I48" s="228">
        <v>35000</v>
      </c>
      <c r="J48" s="228">
        <v>0</v>
      </c>
      <c r="K48" s="228">
        <v>1004.5</v>
      </c>
      <c r="L48" s="228">
        <v>1064</v>
      </c>
      <c r="M48" s="228">
        <v>25</v>
      </c>
      <c r="N48" s="228">
        <v>2093.5</v>
      </c>
      <c r="O48" s="228">
        <v>32906.5</v>
      </c>
      <c r="P48" s="229" t="s">
        <v>22</v>
      </c>
      <c r="Q48" s="230" t="s">
        <v>204</v>
      </c>
      <c r="R48" s="108"/>
      <c r="S48" s="108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</row>
    <row r="49" spans="1:51" s="7" customFormat="1" ht="20.100000000000001" customHeight="1">
      <c r="A49" s="22"/>
      <c r="B49" s="22"/>
      <c r="C49" s="236">
        <v>37</v>
      </c>
      <c r="D49" s="50" t="s">
        <v>69</v>
      </c>
      <c r="E49" s="186" t="s">
        <v>316</v>
      </c>
      <c r="F49" s="186" t="s">
        <v>334</v>
      </c>
      <c r="G49" s="186" t="s">
        <v>330</v>
      </c>
      <c r="H49" s="227">
        <v>42430</v>
      </c>
      <c r="I49" s="228">
        <v>22000</v>
      </c>
      <c r="J49" s="228">
        <v>0</v>
      </c>
      <c r="K49" s="228">
        <v>631.4</v>
      </c>
      <c r="L49" s="228">
        <v>668.8</v>
      </c>
      <c r="M49" s="228">
        <v>25</v>
      </c>
      <c r="N49" s="228">
        <v>1325.2</v>
      </c>
      <c r="O49" s="228">
        <v>20674.8</v>
      </c>
      <c r="P49" s="229" t="s">
        <v>22</v>
      </c>
      <c r="Q49" s="230" t="s">
        <v>204</v>
      </c>
      <c r="R49" s="108"/>
      <c r="S49" s="108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</row>
    <row r="50" spans="1:51" ht="20.100000000000001" customHeight="1">
      <c r="C50" s="237">
        <v>38</v>
      </c>
      <c r="D50" s="50" t="s">
        <v>70</v>
      </c>
      <c r="E50" s="186" t="s">
        <v>392</v>
      </c>
      <c r="F50" s="186" t="s">
        <v>398</v>
      </c>
      <c r="G50" s="186" t="s">
        <v>285</v>
      </c>
      <c r="H50" s="227">
        <v>35370</v>
      </c>
      <c r="I50" s="228">
        <v>65000</v>
      </c>
      <c r="J50" s="228">
        <v>4157.55</v>
      </c>
      <c r="K50" s="228">
        <v>1865.5</v>
      </c>
      <c r="L50" s="228">
        <v>1976</v>
      </c>
      <c r="M50" s="228">
        <v>1375.12</v>
      </c>
      <c r="N50" s="228">
        <v>9374.17</v>
      </c>
      <c r="O50" s="228">
        <v>55625.83</v>
      </c>
      <c r="P50" s="229" t="s">
        <v>57</v>
      </c>
      <c r="Q50" s="230" t="s">
        <v>204</v>
      </c>
      <c r="R50" s="108"/>
      <c r="S50" s="108"/>
    </row>
    <row r="51" spans="1:51" ht="20.100000000000001" customHeight="1">
      <c r="C51" s="236">
        <v>39</v>
      </c>
      <c r="D51" s="50" t="s">
        <v>71</v>
      </c>
      <c r="E51" s="186" t="s">
        <v>405</v>
      </c>
      <c r="F51" s="186" t="s">
        <v>294</v>
      </c>
      <c r="G51" s="186" t="s">
        <v>358</v>
      </c>
      <c r="H51" s="227">
        <v>38991</v>
      </c>
      <c r="I51" s="228">
        <v>71500</v>
      </c>
      <c r="J51" s="228">
        <v>5650.75</v>
      </c>
      <c r="K51" s="228">
        <v>2052.0500000000002</v>
      </c>
      <c r="L51" s="228">
        <v>2173.6</v>
      </c>
      <c r="M51" s="228">
        <v>25</v>
      </c>
      <c r="N51" s="228">
        <f>+J51+K51+L51+M51</f>
        <v>9901.4</v>
      </c>
      <c r="O51" s="228">
        <f>+I51-N51</f>
        <v>61598.6</v>
      </c>
      <c r="P51" s="229" t="s">
        <v>57</v>
      </c>
      <c r="Q51" s="230" t="s">
        <v>204</v>
      </c>
      <c r="R51" s="108"/>
      <c r="S51" s="108"/>
    </row>
    <row r="52" spans="1:51" s="7" customFormat="1" ht="20.100000000000001" customHeight="1">
      <c r="A52" s="22"/>
      <c r="B52" s="22"/>
      <c r="C52" s="236">
        <v>40</v>
      </c>
      <c r="D52" s="50" t="s">
        <v>72</v>
      </c>
      <c r="E52" s="186" t="s">
        <v>353</v>
      </c>
      <c r="F52" s="186" t="s">
        <v>356</v>
      </c>
      <c r="G52" s="186" t="s">
        <v>357</v>
      </c>
      <c r="H52" s="227">
        <v>43739</v>
      </c>
      <c r="I52" s="228">
        <v>125000</v>
      </c>
      <c r="J52" s="228">
        <v>17985.990000000002</v>
      </c>
      <c r="K52" s="228">
        <v>3587.5</v>
      </c>
      <c r="L52" s="228">
        <v>3800</v>
      </c>
      <c r="M52" s="228">
        <v>7525</v>
      </c>
      <c r="N52" s="228">
        <v>32898.49</v>
      </c>
      <c r="O52" s="228">
        <v>92101.51</v>
      </c>
      <c r="P52" s="229" t="s">
        <v>22</v>
      </c>
      <c r="Q52" s="230" t="s">
        <v>203</v>
      </c>
      <c r="R52" s="108"/>
      <c r="S52" s="108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</row>
    <row r="53" spans="1:51" s="220" customFormat="1" ht="20.100000000000001" customHeight="1">
      <c r="C53" s="237">
        <v>41</v>
      </c>
      <c r="D53" s="50" t="s">
        <v>73</v>
      </c>
      <c r="E53" s="186" t="s">
        <v>397</v>
      </c>
      <c r="F53" s="186" t="s">
        <v>398</v>
      </c>
      <c r="G53" s="186" t="s">
        <v>573</v>
      </c>
      <c r="H53" s="227">
        <v>40057</v>
      </c>
      <c r="I53" s="228">
        <v>60000</v>
      </c>
      <c r="J53" s="228">
        <v>3216.65</v>
      </c>
      <c r="K53" s="228">
        <v>1722</v>
      </c>
      <c r="L53" s="228">
        <v>1824</v>
      </c>
      <c r="M53" s="228">
        <v>1375.12</v>
      </c>
      <c r="N53" s="228">
        <v>8137.77</v>
      </c>
      <c r="O53" s="228">
        <v>51862.23</v>
      </c>
      <c r="P53" s="229" t="s">
        <v>57</v>
      </c>
      <c r="Q53" s="230" t="s">
        <v>203</v>
      </c>
      <c r="R53" s="221"/>
      <c r="S53" s="221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</row>
    <row r="54" spans="1:51" s="7" customFormat="1" ht="20.100000000000001" customHeight="1">
      <c r="A54" s="22"/>
      <c r="B54" s="22"/>
      <c r="C54" s="236">
        <v>42</v>
      </c>
      <c r="D54" s="50" t="s">
        <v>74</v>
      </c>
      <c r="E54" s="186" t="s">
        <v>362</v>
      </c>
      <c r="F54" s="186" t="s">
        <v>363</v>
      </c>
      <c r="G54" s="186" t="s">
        <v>232</v>
      </c>
      <c r="H54" s="227">
        <v>35968</v>
      </c>
      <c r="I54" s="228">
        <v>42000</v>
      </c>
      <c r="J54" s="228">
        <v>724.92</v>
      </c>
      <c r="K54" s="228">
        <v>1205.4000000000001</v>
      </c>
      <c r="L54" s="228">
        <v>1276.8</v>
      </c>
      <c r="M54" s="228">
        <v>25</v>
      </c>
      <c r="N54" s="228">
        <v>3232.12</v>
      </c>
      <c r="O54" s="228">
        <v>38767.879999999997</v>
      </c>
      <c r="P54" s="229" t="s">
        <v>57</v>
      </c>
      <c r="Q54" s="230" t="s">
        <v>204</v>
      </c>
      <c r="R54" s="108"/>
      <c r="S54" s="108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</row>
    <row r="55" spans="1:51" s="7" customFormat="1" ht="20.100000000000001" customHeight="1">
      <c r="A55" s="22"/>
      <c r="B55" s="22"/>
      <c r="C55" s="236">
        <v>43</v>
      </c>
      <c r="D55" s="50" t="s">
        <v>75</v>
      </c>
      <c r="E55" s="186" t="s">
        <v>436</v>
      </c>
      <c r="F55" s="186" t="s">
        <v>440</v>
      </c>
      <c r="G55" s="186" t="s">
        <v>442</v>
      </c>
      <c r="H55" s="227">
        <v>43017</v>
      </c>
      <c r="I55" s="228">
        <v>42000</v>
      </c>
      <c r="J55" s="228">
        <v>724.92</v>
      </c>
      <c r="K55" s="228">
        <v>1205.4000000000001</v>
      </c>
      <c r="L55" s="228">
        <v>1276.8</v>
      </c>
      <c r="M55" s="228">
        <v>25</v>
      </c>
      <c r="N55" s="228">
        <v>3232.12</v>
      </c>
      <c r="O55" s="228">
        <v>38767.879999999997</v>
      </c>
      <c r="P55" s="229" t="s">
        <v>22</v>
      </c>
      <c r="Q55" s="230" t="s">
        <v>204</v>
      </c>
      <c r="R55" s="108"/>
      <c r="S55" s="108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</row>
    <row r="56" spans="1:51" s="22" customFormat="1" ht="20.100000000000001" customHeight="1">
      <c r="C56" s="237">
        <v>44</v>
      </c>
      <c r="D56" s="50" t="s">
        <v>76</v>
      </c>
      <c r="E56" s="186" t="s">
        <v>254</v>
      </c>
      <c r="F56" s="186" t="s">
        <v>268</v>
      </c>
      <c r="G56" s="186" t="s">
        <v>263</v>
      </c>
      <c r="H56" s="227">
        <v>39234</v>
      </c>
      <c r="I56" s="228">
        <v>80000</v>
      </c>
      <c r="J56" s="228">
        <v>7063.34</v>
      </c>
      <c r="K56" s="228">
        <v>2296</v>
      </c>
      <c r="L56" s="228">
        <v>2432</v>
      </c>
      <c r="M56" s="228">
        <v>1375.12</v>
      </c>
      <c r="N56" s="228">
        <v>13166.46</v>
      </c>
      <c r="O56" s="228">
        <v>66833.539999999994</v>
      </c>
      <c r="P56" s="229" t="s">
        <v>57</v>
      </c>
      <c r="Q56" s="230" t="s">
        <v>203</v>
      </c>
      <c r="R56" s="108"/>
      <c r="S56" s="108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</row>
    <row r="57" spans="1:51" s="7" customFormat="1" ht="20.100000000000001" customHeight="1">
      <c r="A57" s="22"/>
      <c r="B57" s="22"/>
      <c r="C57" s="236">
        <v>45</v>
      </c>
      <c r="D57" s="50" t="s">
        <v>77</v>
      </c>
      <c r="E57" s="186" t="s">
        <v>341</v>
      </c>
      <c r="F57" s="186" t="s">
        <v>343</v>
      </c>
      <c r="G57" s="186" t="s">
        <v>267</v>
      </c>
      <c r="H57" s="227">
        <v>44319</v>
      </c>
      <c r="I57" s="228">
        <v>30000</v>
      </c>
      <c r="J57" s="228">
        <v>0</v>
      </c>
      <c r="K57" s="228">
        <v>861</v>
      </c>
      <c r="L57" s="228">
        <v>912</v>
      </c>
      <c r="M57" s="228">
        <v>25</v>
      </c>
      <c r="N57" s="228">
        <v>1798</v>
      </c>
      <c r="O57" s="228">
        <v>28202</v>
      </c>
      <c r="P57" s="229" t="s">
        <v>22</v>
      </c>
      <c r="Q57" s="230" t="s">
        <v>204</v>
      </c>
      <c r="R57" s="108"/>
      <c r="S57" s="108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</row>
    <row r="58" spans="1:51" ht="20.100000000000001" customHeight="1">
      <c r="C58" s="236">
        <v>46</v>
      </c>
      <c r="D58" s="50" t="s">
        <v>78</v>
      </c>
      <c r="E58" s="186" t="s">
        <v>374</v>
      </c>
      <c r="F58" s="186" t="s">
        <v>380</v>
      </c>
      <c r="G58" s="186" t="s">
        <v>350</v>
      </c>
      <c r="H58" s="227">
        <v>43252</v>
      </c>
      <c r="I58" s="228">
        <v>65000</v>
      </c>
      <c r="J58" s="228">
        <v>4157.55</v>
      </c>
      <c r="K58" s="228">
        <v>1865.5</v>
      </c>
      <c r="L58" s="228">
        <v>1976</v>
      </c>
      <c r="M58" s="228">
        <v>1375.12</v>
      </c>
      <c r="N58" s="228">
        <v>9374.17</v>
      </c>
      <c r="O58" s="228">
        <v>55625.83</v>
      </c>
      <c r="P58" s="229" t="s">
        <v>22</v>
      </c>
      <c r="Q58" s="230" t="s">
        <v>204</v>
      </c>
      <c r="R58" s="108"/>
      <c r="S58" s="108"/>
    </row>
    <row r="59" spans="1:51" ht="20.100000000000001" customHeight="1">
      <c r="C59" s="237">
        <v>47</v>
      </c>
      <c r="D59" s="50" t="s">
        <v>79</v>
      </c>
      <c r="E59" s="186" t="s">
        <v>323</v>
      </c>
      <c r="F59" s="186" t="s">
        <v>334</v>
      </c>
      <c r="G59" s="186" t="s">
        <v>332</v>
      </c>
      <c r="H59" s="227">
        <v>43617</v>
      </c>
      <c r="I59" s="228">
        <v>25000</v>
      </c>
      <c r="J59" s="228">
        <v>0</v>
      </c>
      <c r="K59" s="228">
        <v>717.5</v>
      </c>
      <c r="L59" s="228">
        <v>760</v>
      </c>
      <c r="M59" s="228">
        <v>1525</v>
      </c>
      <c r="N59" s="228">
        <v>3002.5</v>
      </c>
      <c r="O59" s="228">
        <v>21997.5</v>
      </c>
      <c r="P59" s="229" t="s">
        <v>22</v>
      </c>
      <c r="Q59" s="230" t="s">
        <v>203</v>
      </c>
      <c r="R59" s="108"/>
      <c r="S59" s="108"/>
    </row>
    <row r="60" spans="1:51" ht="20.100000000000001" customHeight="1">
      <c r="C60" s="236">
        <v>48</v>
      </c>
      <c r="D60" s="50" t="s">
        <v>80</v>
      </c>
      <c r="E60" s="186" t="s">
        <v>214</v>
      </c>
      <c r="F60" s="186" t="s">
        <v>190</v>
      </c>
      <c r="G60" s="231" t="s">
        <v>229</v>
      </c>
      <c r="H60" s="227">
        <v>41153</v>
      </c>
      <c r="I60" s="228">
        <v>65000</v>
      </c>
      <c r="J60" s="228">
        <v>4157.55</v>
      </c>
      <c r="K60" s="228">
        <v>1865.5</v>
      </c>
      <c r="L60" s="228">
        <v>1976</v>
      </c>
      <c r="M60" s="228">
        <v>1375.12</v>
      </c>
      <c r="N60" s="228">
        <f>+J60+K60+L60+M60</f>
        <v>9374.17</v>
      </c>
      <c r="O60" s="228">
        <f>+I60-N60</f>
        <v>55625.83</v>
      </c>
      <c r="P60" s="229" t="s">
        <v>22</v>
      </c>
      <c r="Q60" s="230" t="s">
        <v>204</v>
      </c>
      <c r="R60" s="108"/>
      <c r="S60" s="108"/>
      <c r="U60" s="107" t="s">
        <v>13</v>
      </c>
    </row>
    <row r="61" spans="1:51" s="190" customFormat="1" ht="20.100000000000001" customHeight="1">
      <c r="C61" s="236">
        <v>49</v>
      </c>
      <c r="D61" s="50" t="s">
        <v>81</v>
      </c>
      <c r="E61" s="186" t="s">
        <v>408</v>
      </c>
      <c r="F61" s="186" t="s">
        <v>412</v>
      </c>
      <c r="G61" s="186" t="s">
        <v>305</v>
      </c>
      <c r="H61" s="227">
        <v>41365</v>
      </c>
      <c r="I61" s="228">
        <v>42000</v>
      </c>
      <c r="J61" s="228">
        <v>319.88</v>
      </c>
      <c r="K61" s="228">
        <v>1205.4000000000001</v>
      </c>
      <c r="L61" s="228">
        <v>1276.8</v>
      </c>
      <c r="M61" s="228">
        <v>2725.24</v>
      </c>
      <c r="N61" s="228">
        <f>+J61+K61+L61+M61</f>
        <v>5527.32</v>
      </c>
      <c r="O61" s="228">
        <f>+I61-N61</f>
        <v>36472.68</v>
      </c>
      <c r="P61" s="229" t="s">
        <v>22</v>
      </c>
      <c r="Q61" s="230" t="s">
        <v>203</v>
      </c>
      <c r="R61" s="221"/>
      <c r="S61" s="221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</row>
    <row r="62" spans="1:51" s="190" customFormat="1" ht="20.100000000000001" customHeight="1">
      <c r="C62" s="237">
        <v>50</v>
      </c>
      <c r="D62" s="50" t="s">
        <v>82</v>
      </c>
      <c r="E62" s="186" t="s">
        <v>601</v>
      </c>
      <c r="F62" s="186" t="s">
        <v>343</v>
      </c>
      <c r="G62" s="186" t="s">
        <v>302</v>
      </c>
      <c r="H62" s="227">
        <v>44550</v>
      </c>
      <c r="I62" s="228">
        <v>22000</v>
      </c>
      <c r="J62" s="228">
        <v>0</v>
      </c>
      <c r="K62" s="228">
        <v>631.4</v>
      </c>
      <c r="L62" s="228">
        <v>668.8</v>
      </c>
      <c r="M62" s="228">
        <v>25</v>
      </c>
      <c r="N62" s="228">
        <f>+J62+K62+L62+M62</f>
        <v>1325.1999999999998</v>
      </c>
      <c r="O62" s="228">
        <f>+I62-N62</f>
        <v>20674.8</v>
      </c>
      <c r="P62" s="229" t="s">
        <v>22</v>
      </c>
      <c r="Q62" s="230" t="s">
        <v>203</v>
      </c>
      <c r="R62" s="221"/>
      <c r="S62" s="221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</row>
    <row r="63" spans="1:51" s="7" customFormat="1" ht="20.100000000000001" customHeight="1">
      <c r="A63" s="22"/>
      <c r="B63" s="22"/>
      <c r="C63" s="236">
        <v>51</v>
      </c>
      <c r="D63" s="50" t="s">
        <v>83</v>
      </c>
      <c r="E63" s="186" t="s">
        <v>272</v>
      </c>
      <c r="F63" s="186" t="s">
        <v>275</v>
      </c>
      <c r="G63" s="186" t="s">
        <v>277</v>
      </c>
      <c r="H63" s="227">
        <v>43739</v>
      </c>
      <c r="I63" s="228">
        <v>110000</v>
      </c>
      <c r="J63" s="228">
        <v>14457.62</v>
      </c>
      <c r="K63" s="228">
        <v>3157</v>
      </c>
      <c r="L63" s="228">
        <v>3344</v>
      </c>
      <c r="M63" s="228">
        <v>3698.1</v>
      </c>
      <c r="N63" s="228">
        <f>+J63+K63+L63+M63</f>
        <v>24656.720000000001</v>
      </c>
      <c r="O63" s="228">
        <f>+I63-N63</f>
        <v>85343.28</v>
      </c>
      <c r="P63" s="229" t="s">
        <v>22</v>
      </c>
      <c r="Q63" s="230" t="s">
        <v>203</v>
      </c>
      <c r="R63" s="108"/>
      <c r="S63" s="108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</row>
    <row r="64" spans="1:51" s="22" customFormat="1" ht="20.100000000000001" customHeight="1">
      <c r="C64" s="236">
        <v>52</v>
      </c>
      <c r="D64" s="50" t="s">
        <v>84</v>
      </c>
      <c r="E64" s="186" t="s">
        <v>402</v>
      </c>
      <c r="F64" s="186" t="s">
        <v>412</v>
      </c>
      <c r="G64" s="186" t="s">
        <v>413</v>
      </c>
      <c r="H64" s="227">
        <v>38869</v>
      </c>
      <c r="I64" s="228">
        <v>125000</v>
      </c>
      <c r="J64" s="228">
        <v>17985.990000000002</v>
      </c>
      <c r="K64" s="228">
        <v>3587.5</v>
      </c>
      <c r="L64" s="228">
        <v>3800</v>
      </c>
      <c r="M64" s="228">
        <v>25</v>
      </c>
      <c r="N64" s="228">
        <v>25398.49</v>
      </c>
      <c r="O64" s="228">
        <v>99601.51</v>
      </c>
      <c r="P64" s="229" t="s">
        <v>57</v>
      </c>
      <c r="Q64" s="230" t="s">
        <v>203</v>
      </c>
      <c r="R64" s="108"/>
      <c r="S64" s="108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</row>
    <row r="65" spans="1:51" s="7" customFormat="1" ht="20.100000000000001" customHeight="1">
      <c r="A65" s="22"/>
      <c r="B65" s="22"/>
      <c r="C65" s="237">
        <v>53</v>
      </c>
      <c r="D65" s="50" t="s">
        <v>181</v>
      </c>
      <c r="E65" s="186" t="s">
        <v>310</v>
      </c>
      <c r="F65" s="186" t="s">
        <v>334</v>
      </c>
      <c r="G65" s="186" t="s">
        <v>330</v>
      </c>
      <c r="H65" s="227">
        <v>42050</v>
      </c>
      <c r="I65" s="228">
        <v>22000</v>
      </c>
      <c r="J65" s="228">
        <v>0</v>
      </c>
      <c r="K65" s="228">
        <v>631.4</v>
      </c>
      <c r="L65" s="228">
        <v>668.8</v>
      </c>
      <c r="M65" s="228">
        <v>25</v>
      </c>
      <c r="N65" s="228">
        <v>1325.2</v>
      </c>
      <c r="O65" s="228">
        <v>20674.8</v>
      </c>
      <c r="P65" s="229" t="s">
        <v>22</v>
      </c>
      <c r="Q65" s="230" t="s">
        <v>204</v>
      </c>
      <c r="R65" s="108"/>
      <c r="S65" s="108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</row>
    <row r="66" spans="1:51" ht="20.100000000000001" customHeight="1">
      <c r="C66" s="236">
        <v>54</v>
      </c>
      <c r="D66" s="50" t="s">
        <v>85</v>
      </c>
      <c r="E66" s="186" t="s">
        <v>418</v>
      </c>
      <c r="F66" s="186" t="s">
        <v>424</v>
      </c>
      <c r="G66" s="186" t="s">
        <v>426</v>
      </c>
      <c r="H66" s="227">
        <v>42309</v>
      </c>
      <c r="I66" s="228">
        <v>75000</v>
      </c>
      <c r="J66" s="228">
        <v>6039.35</v>
      </c>
      <c r="K66" s="228">
        <v>2152.5</v>
      </c>
      <c r="L66" s="228">
        <v>2280</v>
      </c>
      <c r="M66" s="228">
        <v>6375.12</v>
      </c>
      <c r="N66" s="228">
        <v>16846.97</v>
      </c>
      <c r="O66" s="228">
        <v>58153.03</v>
      </c>
      <c r="P66" s="229" t="s">
        <v>57</v>
      </c>
      <c r="Q66" s="230" t="s">
        <v>204</v>
      </c>
      <c r="R66" s="108"/>
      <c r="S66" s="108"/>
    </row>
    <row r="67" spans="1:51" ht="20.100000000000001" customHeight="1">
      <c r="C67" s="236">
        <v>55</v>
      </c>
      <c r="D67" s="50" t="s">
        <v>86</v>
      </c>
      <c r="E67" s="186" t="s">
        <v>313</v>
      </c>
      <c r="F67" s="186" t="s">
        <v>334</v>
      </c>
      <c r="G67" s="186" t="s">
        <v>330</v>
      </c>
      <c r="H67" s="227">
        <v>41306</v>
      </c>
      <c r="I67" s="228">
        <v>22000</v>
      </c>
      <c r="J67" s="228">
        <v>0</v>
      </c>
      <c r="K67" s="228">
        <v>631.4</v>
      </c>
      <c r="L67" s="228">
        <v>668.8</v>
      </c>
      <c r="M67" s="228">
        <v>25</v>
      </c>
      <c r="N67" s="228">
        <v>1325.2</v>
      </c>
      <c r="O67" s="228">
        <v>20674.8</v>
      </c>
      <c r="P67" s="229" t="s">
        <v>22</v>
      </c>
      <c r="Q67" s="230" t="s">
        <v>204</v>
      </c>
      <c r="R67" s="108"/>
      <c r="S67" s="108"/>
    </row>
    <row r="68" spans="1:51" ht="20.100000000000001" customHeight="1">
      <c r="C68" s="237">
        <v>56</v>
      </c>
      <c r="D68" s="50" t="s">
        <v>87</v>
      </c>
      <c r="E68" s="186" t="s">
        <v>319</v>
      </c>
      <c r="F68" s="186" t="s">
        <v>334</v>
      </c>
      <c r="G68" s="186" t="s">
        <v>330</v>
      </c>
      <c r="H68" s="227">
        <v>43132</v>
      </c>
      <c r="I68" s="228">
        <v>22000</v>
      </c>
      <c r="J68" s="228">
        <v>0</v>
      </c>
      <c r="K68" s="228">
        <v>631.4</v>
      </c>
      <c r="L68" s="228">
        <v>668.8</v>
      </c>
      <c r="M68" s="228">
        <v>25</v>
      </c>
      <c r="N68" s="228">
        <v>1325.2</v>
      </c>
      <c r="O68" s="228">
        <v>20674.8</v>
      </c>
      <c r="P68" s="229" t="s">
        <v>22</v>
      </c>
      <c r="Q68" s="230" t="s">
        <v>204</v>
      </c>
      <c r="R68" s="108"/>
      <c r="S68" s="108"/>
    </row>
    <row r="69" spans="1:51" ht="20.100000000000001" customHeight="1">
      <c r="C69" s="236">
        <v>57</v>
      </c>
      <c r="D69" s="50" t="s">
        <v>88</v>
      </c>
      <c r="E69" s="186" t="s">
        <v>216</v>
      </c>
      <c r="F69" s="186" t="s">
        <v>190</v>
      </c>
      <c r="G69" s="231" t="s">
        <v>231</v>
      </c>
      <c r="H69" s="227">
        <v>41205</v>
      </c>
      <c r="I69" s="228">
        <v>100000</v>
      </c>
      <c r="J69" s="228">
        <v>12105.37</v>
      </c>
      <c r="K69" s="228">
        <v>2870</v>
      </c>
      <c r="L69" s="228">
        <v>3040</v>
      </c>
      <c r="M69" s="228">
        <v>1025</v>
      </c>
      <c r="N69" s="228">
        <f>+J69+K69+L69+M69</f>
        <v>19040.370000000003</v>
      </c>
      <c r="O69" s="228">
        <f>+I69-N69</f>
        <v>80959.63</v>
      </c>
      <c r="P69" s="229" t="s">
        <v>22</v>
      </c>
      <c r="Q69" s="230" t="s">
        <v>204</v>
      </c>
      <c r="R69" s="108"/>
      <c r="S69" s="108"/>
    </row>
    <row r="70" spans="1:51" s="190" customFormat="1" ht="20.100000000000001" customHeight="1">
      <c r="C70" s="236">
        <v>58</v>
      </c>
      <c r="D70" s="50" t="s">
        <v>89</v>
      </c>
      <c r="E70" s="232" t="s">
        <v>585</v>
      </c>
      <c r="F70" s="186" t="s">
        <v>306</v>
      </c>
      <c r="G70" s="233" t="s">
        <v>586</v>
      </c>
      <c r="H70" s="227">
        <v>44487</v>
      </c>
      <c r="I70" s="228">
        <v>35000</v>
      </c>
      <c r="J70" s="228">
        <v>0</v>
      </c>
      <c r="K70" s="228">
        <v>1004.5</v>
      </c>
      <c r="L70" s="228">
        <v>1064</v>
      </c>
      <c r="M70" s="228">
        <v>1575</v>
      </c>
      <c r="N70" s="228">
        <f>+J70+K70+L70+M70</f>
        <v>3643.5</v>
      </c>
      <c r="O70" s="228">
        <f>+I70-N70</f>
        <v>31356.5</v>
      </c>
      <c r="P70" s="229" t="s">
        <v>22</v>
      </c>
      <c r="Q70" s="230" t="s">
        <v>204</v>
      </c>
      <c r="R70" s="221"/>
      <c r="S70" s="221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</row>
    <row r="71" spans="1:51" ht="20.100000000000001" customHeight="1">
      <c r="C71" s="237">
        <v>59</v>
      </c>
      <c r="D71" s="50" t="s">
        <v>90</v>
      </c>
      <c r="E71" s="186" t="s">
        <v>338</v>
      </c>
      <c r="F71" s="186" t="s">
        <v>343</v>
      </c>
      <c r="G71" s="186" t="s">
        <v>345</v>
      </c>
      <c r="H71" s="227">
        <v>40057</v>
      </c>
      <c r="I71" s="228">
        <v>45000</v>
      </c>
      <c r="J71" s="228">
        <v>945.81</v>
      </c>
      <c r="K71" s="228">
        <v>1291.5</v>
      </c>
      <c r="L71" s="228">
        <v>1368</v>
      </c>
      <c r="M71" s="228">
        <v>14471.09</v>
      </c>
      <c r="N71" s="228">
        <f>+J71+K71+L71+M71</f>
        <v>18076.400000000001</v>
      </c>
      <c r="O71" s="228">
        <f>+I71-N71</f>
        <v>26923.599999999999</v>
      </c>
      <c r="P71" s="229" t="s">
        <v>22</v>
      </c>
      <c r="Q71" s="230" t="s">
        <v>203</v>
      </c>
      <c r="R71" s="108"/>
      <c r="S71" s="108"/>
    </row>
    <row r="72" spans="1:51" ht="20.100000000000001" customHeight="1">
      <c r="C72" s="236">
        <v>60</v>
      </c>
      <c r="D72" s="50" t="s">
        <v>91</v>
      </c>
      <c r="E72" s="186" t="s">
        <v>253</v>
      </c>
      <c r="F72" s="186" t="s">
        <v>343</v>
      </c>
      <c r="G72" s="186" t="s">
        <v>262</v>
      </c>
      <c r="H72" s="227">
        <v>39965</v>
      </c>
      <c r="I72" s="228">
        <v>42000</v>
      </c>
      <c r="J72" s="228">
        <v>724.92</v>
      </c>
      <c r="K72" s="228">
        <v>1205.4000000000001</v>
      </c>
      <c r="L72" s="228">
        <v>1276.8</v>
      </c>
      <c r="M72" s="228">
        <v>6924.79</v>
      </c>
      <c r="N72" s="228">
        <v>10131.91</v>
      </c>
      <c r="O72" s="228">
        <v>31868.09</v>
      </c>
      <c r="P72" s="229" t="s">
        <v>22</v>
      </c>
      <c r="Q72" s="230" t="s">
        <v>203</v>
      </c>
      <c r="R72" s="108"/>
      <c r="S72" s="108"/>
    </row>
    <row r="73" spans="1:51" s="21" customFormat="1" ht="20.100000000000001" customHeight="1">
      <c r="C73" s="236">
        <v>61</v>
      </c>
      <c r="D73" s="50" t="s">
        <v>92</v>
      </c>
      <c r="E73" s="186" t="s">
        <v>340</v>
      </c>
      <c r="F73" s="186" t="s">
        <v>343</v>
      </c>
      <c r="G73" s="186" t="s">
        <v>302</v>
      </c>
      <c r="H73" s="227">
        <v>44060</v>
      </c>
      <c r="I73" s="228">
        <v>21000</v>
      </c>
      <c r="J73" s="228">
        <v>0</v>
      </c>
      <c r="K73" s="228">
        <v>602.70000000000005</v>
      </c>
      <c r="L73" s="228">
        <v>638.4</v>
      </c>
      <c r="M73" s="228">
        <v>25</v>
      </c>
      <c r="N73" s="228">
        <v>1266.0999999999999</v>
      </c>
      <c r="O73" s="228">
        <v>19733.900000000001</v>
      </c>
      <c r="P73" s="229" t="s">
        <v>22</v>
      </c>
      <c r="Q73" s="230" t="s">
        <v>203</v>
      </c>
      <c r="R73" s="108"/>
      <c r="S73" s="108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</row>
    <row r="74" spans="1:51" ht="20.100000000000001" customHeight="1">
      <c r="C74" s="237">
        <v>62</v>
      </c>
      <c r="D74" s="50" t="s">
        <v>93</v>
      </c>
      <c r="E74" s="186" t="s">
        <v>224</v>
      </c>
      <c r="F74" s="186" t="s">
        <v>190</v>
      </c>
      <c r="G74" s="231" t="s">
        <v>236</v>
      </c>
      <c r="H74" s="227">
        <v>44305</v>
      </c>
      <c r="I74" s="228">
        <v>45000</v>
      </c>
      <c r="J74" s="231">
        <v>945.81</v>
      </c>
      <c r="K74" s="228">
        <v>1291.5</v>
      </c>
      <c r="L74" s="228">
        <v>1368</v>
      </c>
      <c r="M74" s="228">
        <v>1375.12</v>
      </c>
      <c r="N74" s="228">
        <v>4980.43</v>
      </c>
      <c r="O74" s="228">
        <v>40019.57</v>
      </c>
      <c r="P74" s="229" t="s">
        <v>646</v>
      </c>
      <c r="Q74" s="230" t="s">
        <v>204</v>
      </c>
      <c r="R74" s="108"/>
      <c r="S74" s="108"/>
    </row>
    <row r="75" spans="1:51" ht="20.100000000000001" customHeight="1">
      <c r="C75" s="236">
        <v>63</v>
      </c>
      <c r="D75" s="50" t="s">
        <v>94</v>
      </c>
      <c r="E75" s="186" t="s">
        <v>383</v>
      </c>
      <c r="F75" s="186" t="s">
        <v>387</v>
      </c>
      <c r="G75" s="186" t="s">
        <v>388</v>
      </c>
      <c r="H75" s="227">
        <v>39554</v>
      </c>
      <c r="I75" s="228">
        <v>135000</v>
      </c>
      <c r="J75" s="228">
        <v>20338.240000000002</v>
      </c>
      <c r="K75" s="228">
        <v>3874.5</v>
      </c>
      <c r="L75" s="228">
        <v>4104</v>
      </c>
      <c r="M75" s="228">
        <v>12050.92</v>
      </c>
      <c r="N75" s="228">
        <f>+J75+K75+L75+M75</f>
        <v>40367.660000000003</v>
      </c>
      <c r="O75" s="228">
        <f>+I75-N75</f>
        <v>94632.34</v>
      </c>
      <c r="P75" s="229" t="s">
        <v>57</v>
      </c>
      <c r="Q75" s="230" t="s">
        <v>204</v>
      </c>
      <c r="R75" s="108"/>
      <c r="S75" s="108"/>
    </row>
    <row r="76" spans="1:51" ht="20.100000000000001" customHeight="1">
      <c r="C76" s="236">
        <v>64</v>
      </c>
      <c r="D76" s="50" t="s">
        <v>95</v>
      </c>
      <c r="E76" s="186" t="s">
        <v>354</v>
      </c>
      <c r="F76" s="186" t="s">
        <v>356</v>
      </c>
      <c r="G76" s="186" t="s">
        <v>358</v>
      </c>
      <c r="H76" s="227">
        <v>43739</v>
      </c>
      <c r="I76" s="228">
        <v>75000</v>
      </c>
      <c r="J76" s="228">
        <v>6309.38</v>
      </c>
      <c r="K76" s="228">
        <v>2152.5</v>
      </c>
      <c r="L76" s="228">
        <v>2280</v>
      </c>
      <c r="M76" s="228">
        <v>25</v>
      </c>
      <c r="N76" s="228">
        <v>10766.88</v>
      </c>
      <c r="O76" s="228">
        <v>64233.120000000003</v>
      </c>
      <c r="P76" s="229" t="s">
        <v>22</v>
      </c>
      <c r="Q76" s="230" t="s">
        <v>204</v>
      </c>
      <c r="R76" s="108"/>
      <c r="S76" s="108"/>
    </row>
    <row r="77" spans="1:51" ht="20.100000000000001" customHeight="1">
      <c r="C77" s="237">
        <v>65</v>
      </c>
      <c r="D77" s="50" t="s">
        <v>96</v>
      </c>
      <c r="E77" s="186" t="s">
        <v>337</v>
      </c>
      <c r="F77" s="186" t="s">
        <v>343</v>
      </c>
      <c r="G77" s="186" t="s">
        <v>344</v>
      </c>
      <c r="H77" s="227">
        <v>40634</v>
      </c>
      <c r="I77" s="228">
        <v>75000</v>
      </c>
      <c r="J77" s="228">
        <v>6309.38</v>
      </c>
      <c r="K77" s="228">
        <v>2152.5</v>
      </c>
      <c r="L77" s="228">
        <v>2280</v>
      </c>
      <c r="M77" s="228">
        <v>25</v>
      </c>
      <c r="N77" s="228">
        <v>10766.88</v>
      </c>
      <c r="O77" s="228">
        <v>64233.120000000003</v>
      </c>
      <c r="P77" s="229" t="s">
        <v>22</v>
      </c>
      <c r="Q77" s="230" t="s">
        <v>203</v>
      </c>
      <c r="R77" s="108"/>
      <c r="S77" s="108"/>
    </row>
    <row r="78" spans="1:51" s="21" customFormat="1" ht="20.100000000000001" customHeight="1">
      <c r="C78" s="236">
        <v>66</v>
      </c>
      <c r="D78" s="50" t="s">
        <v>97</v>
      </c>
      <c r="E78" s="186" t="s">
        <v>228</v>
      </c>
      <c r="F78" s="186" t="s">
        <v>190</v>
      </c>
      <c r="G78" s="231" t="s">
        <v>239</v>
      </c>
      <c r="H78" s="227">
        <v>44060</v>
      </c>
      <c r="I78" s="228">
        <v>150000</v>
      </c>
      <c r="J78" s="228">
        <v>23866.62</v>
      </c>
      <c r="K78" s="228">
        <v>4305</v>
      </c>
      <c r="L78" s="228">
        <v>4560</v>
      </c>
      <c r="M78" s="228">
        <v>25</v>
      </c>
      <c r="N78" s="228">
        <v>32756.62</v>
      </c>
      <c r="O78" s="228">
        <v>117243.38</v>
      </c>
      <c r="P78" s="229" t="s">
        <v>646</v>
      </c>
      <c r="Q78" s="230" t="s">
        <v>203</v>
      </c>
      <c r="R78" s="108"/>
      <c r="S78" s="108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</row>
    <row r="79" spans="1:51" ht="20.100000000000001" customHeight="1">
      <c r="C79" s="236">
        <v>67</v>
      </c>
      <c r="D79" s="50" t="s">
        <v>98</v>
      </c>
      <c r="E79" s="186" t="s">
        <v>223</v>
      </c>
      <c r="F79" s="186" t="s">
        <v>190</v>
      </c>
      <c r="G79" s="231" t="s">
        <v>56</v>
      </c>
      <c r="H79" s="227">
        <v>44060</v>
      </c>
      <c r="I79" s="228">
        <v>30000</v>
      </c>
      <c r="J79" s="228">
        <v>0</v>
      </c>
      <c r="K79" s="228">
        <v>861</v>
      </c>
      <c r="L79" s="228">
        <v>912</v>
      </c>
      <c r="M79" s="228">
        <v>25</v>
      </c>
      <c r="N79" s="228">
        <v>1798</v>
      </c>
      <c r="O79" s="228">
        <v>28202</v>
      </c>
      <c r="P79" s="229" t="s">
        <v>22</v>
      </c>
      <c r="Q79" s="230" t="s">
        <v>203</v>
      </c>
      <c r="R79" s="108"/>
      <c r="S79" s="108"/>
    </row>
    <row r="80" spans="1:51" ht="20.100000000000001" customHeight="1">
      <c r="C80" s="237">
        <v>68</v>
      </c>
      <c r="D80" s="50" t="s">
        <v>99</v>
      </c>
      <c r="E80" s="186" t="s">
        <v>328</v>
      </c>
      <c r="F80" s="186" t="s">
        <v>334</v>
      </c>
      <c r="G80" s="186" t="s">
        <v>56</v>
      </c>
      <c r="H80" s="227">
        <v>44459</v>
      </c>
      <c r="I80" s="228">
        <v>15000</v>
      </c>
      <c r="J80" s="228">
        <v>0</v>
      </c>
      <c r="K80" s="228">
        <v>430.5</v>
      </c>
      <c r="L80" s="228">
        <v>456</v>
      </c>
      <c r="M80" s="228">
        <v>25</v>
      </c>
      <c r="N80" s="228">
        <v>911.5</v>
      </c>
      <c r="O80" s="228">
        <v>14088.5</v>
      </c>
      <c r="P80" s="229" t="s">
        <v>22</v>
      </c>
      <c r="Q80" s="230" t="s">
        <v>203</v>
      </c>
      <c r="R80" s="108"/>
      <c r="S80" s="108"/>
    </row>
    <row r="81" spans="3:51" ht="20.100000000000001" customHeight="1">
      <c r="C81" s="236">
        <v>69</v>
      </c>
      <c r="D81" s="50" t="s">
        <v>100</v>
      </c>
      <c r="E81" s="186" t="s">
        <v>226</v>
      </c>
      <c r="F81" s="186" t="s">
        <v>190</v>
      </c>
      <c r="G81" s="231" t="s">
        <v>237</v>
      </c>
      <c r="H81" s="227">
        <v>44206</v>
      </c>
      <c r="I81" s="228">
        <v>150000</v>
      </c>
      <c r="J81" s="228">
        <v>23866.62</v>
      </c>
      <c r="K81" s="228">
        <v>4305</v>
      </c>
      <c r="L81" s="228">
        <v>4560</v>
      </c>
      <c r="M81" s="228">
        <v>25</v>
      </c>
      <c r="N81" s="228">
        <v>32756.62</v>
      </c>
      <c r="O81" s="228">
        <v>117243.38</v>
      </c>
      <c r="P81" s="229" t="s">
        <v>646</v>
      </c>
      <c r="Q81" s="230" t="s">
        <v>203</v>
      </c>
      <c r="R81" s="108"/>
      <c r="S81" s="108"/>
    </row>
    <row r="82" spans="3:51" s="21" customFormat="1" ht="20.100000000000001" customHeight="1">
      <c r="C82" s="236">
        <v>70</v>
      </c>
      <c r="D82" s="50" t="s">
        <v>101</v>
      </c>
      <c r="E82" s="186" t="s">
        <v>255</v>
      </c>
      <c r="F82" s="186" t="s">
        <v>268</v>
      </c>
      <c r="G82" s="186" t="s">
        <v>264</v>
      </c>
      <c r="H82" s="227">
        <v>41061</v>
      </c>
      <c r="I82" s="228">
        <v>90000</v>
      </c>
      <c r="J82" s="228">
        <v>9415.59</v>
      </c>
      <c r="K82" s="228">
        <v>2583</v>
      </c>
      <c r="L82" s="228">
        <v>2736</v>
      </c>
      <c r="M82" s="228">
        <v>2470.06</v>
      </c>
      <c r="N82" s="228">
        <f>+J82+K82+L82+M82</f>
        <v>17204.650000000001</v>
      </c>
      <c r="O82" s="228">
        <f>+I82-N82</f>
        <v>72795.350000000006</v>
      </c>
      <c r="P82" s="229" t="s">
        <v>22</v>
      </c>
      <c r="Q82" s="230" t="s">
        <v>203</v>
      </c>
      <c r="R82" s="108"/>
      <c r="S82" s="108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</row>
    <row r="83" spans="3:51" ht="20.100000000000001" customHeight="1">
      <c r="C83" s="237">
        <v>71</v>
      </c>
      <c r="D83" s="50" t="s">
        <v>102</v>
      </c>
      <c r="E83" s="186" t="s">
        <v>322</v>
      </c>
      <c r="F83" s="186" t="s">
        <v>334</v>
      </c>
      <c r="G83" s="186" t="s">
        <v>330</v>
      </c>
      <c r="H83" s="227">
        <v>43617</v>
      </c>
      <c r="I83" s="228">
        <v>15000</v>
      </c>
      <c r="J83" s="228">
        <v>0</v>
      </c>
      <c r="K83" s="228">
        <v>430.5</v>
      </c>
      <c r="L83" s="228">
        <v>456</v>
      </c>
      <c r="M83" s="228">
        <v>25</v>
      </c>
      <c r="N83" s="228">
        <v>911.5</v>
      </c>
      <c r="O83" s="228">
        <v>14088.5</v>
      </c>
      <c r="P83" s="229" t="s">
        <v>22</v>
      </c>
      <c r="Q83" s="230" t="s">
        <v>203</v>
      </c>
      <c r="R83" s="108"/>
      <c r="S83" s="108"/>
    </row>
    <row r="84" spans="3:51" ht="20.100000000000001" customHeight="1">
      <c r="C84" s="236">
        <v>72</v>
      </c>
      <c r="D84" s="50" t="s">
        <v>103</v>
      </c>
      <c r="E84" s="186" t="s">
        <v>359</v>
      </c>
      <c r="F84" s="186" t="s">
        <v>363</v>
      </c>
      <c r="G84" s="186" t="s">
        <v>364</v>
      </c>
      <c r="H84" s="227">
        <v>42401</v>
      </c>
      <c r="I84" s="228">
        <v>145000</v>
      </c>
      <c r="J84" s="228">
        <v>22690.49</v>
      </c>
      <c r="K84" s="228">
        <v>4161.5</v>
      </c>
      <c r="L84" s="228">
        <v>4408</v>
      </c>
      <c r="M84" s="228">
        <v>25</v>
      </c>
      <c r="N84" s="228">
        <v>31284.99</v>
      </c>
      <c r="O84" s="228">
        <v>113715.01</v>
      </c>
      <c r="P84" s="229" t="s">
        <v>57</v>
      </c>
      <c r="Q84" s="230" t="s">
        <v>203</v>
      </c>
      <c r="R84" s="108"/>
      <c r="S84" s="108"/>
    </row>
    <row r="85" spans="3:51" ht="20.100000000000001" customHeight="1">
      <c r="C85" s="236">
        <v>73</v>
      </c>
      <c r="D85" s="50" t="s">
        <v>104</v>
      </c>
      <c r="E85" s="186" t="s">
        <v>241</v>
      </c>
      <c r="F85" s="186" t="s">
        <v>245</v>
      </c>
      <c r="G85" s="186" t="s">
        <v>247</v>
      </c>
      <c r="H85" s="227">
        <v>43203</v>
      </c>
      <c r="I85" s="228">
        <v>45000</v>
      </c>
      <c r="J85" s="228">
        <v>1148.33</v>
      </c>
      <c r="K85" s="228">
        <v>1291.5</v>
      </c>
      <c r="L85" s="228">
        <v>1368</v>
      </c>
      <c r="M85" s="228">
        <v>7010.39</v>
      </c>
      <c r="N85" s="228">
        <v>10818.22</v>
      </c>
      <c r="O85" s="228">
        <v>34181.78</v>
      </c>
      <c r="P85" s="229" t="s">
        <v>22</v>
      </c>
      <c r="Q85" s="230" t="s">
        <v>203</v>
      </c>
      <c r="R85" s="108"/>
      <c r="S85" s="108"/>
    </row>
    <row r="86" spans="3:51" ht="20.100000000000001" customHeight="1">
      <c r="C86" s="237">
        <v>74</v>
      </c>
      <c r="D86" s="50" t="s">
        <v>105</v>
      </c>
      <c r="E86" s="186" t="s">
        <v>423</v>
      </c>
      <c r="F86" s="186" t="s">
        <v>424</v>
      </c>
      <c r="G86" s="186" t="s">
        <v>232</v>
      </c>
      <c r="H86" s="227">
        <v>43405</v>
      </c>
      <c r="I86" s="228">
        <v>42000</v>
      </c>
      <c r="J86" s="228">
        <v>724.92</v>
      </c>
      <c r="K86" s="228">
        <v>1205.4000000000001</v>
      </c>
      <c r="L86" s="228">
        <v>1276.8</v>
      </c>
      <c r="M86" s="228">
        <v>25</v>
      </c>
      <c r="N86" s="228">
        <v>3232.12</v>
      </c>
      <c r="O86" s="228">
        <v>38767.879999999997</v>
      </c>
      <c r="P86" s="229" t="s">
        <v>22</v>
      </c>
      <c r="Q86" s="230" t="s">
        <v>203</v>
      </c>
      <c r="R86" s="108"/>
      <c r="S86" s="108"/>
    </row>
    <row r="87" spans="3:51" s="21" customFormat="1" ht="20.100000000000001" customHeight="1">
      <c r="C87" s="236">
        <v>75</v>
      </c>
      <c r="D87" s="50" t="s">
        <v>106</v>
      </c>
      <c r="E87" s="186" t="s">
        <v>300</v>
      </c>
      <c r="F87" s="186" t="s">
        <v>306</v>
      </c>
      <c r="G87" s="186" t="s">
        <v>304</v>
      </c>
      <c r="H87" s="227">
        <v>41730</v>
      </c>
      <c r="I87" s="228">
        <v>65000</v>
      </c>
      <c r="J87" s="228">
        <v>4427.58</v>
      </c>
      <c r="K87" s="228">
        <v>1865.5</v>
      </c>
      <c r="L87" s="228">
        <v>1976</v>
      </c>
      <c r="M87" s="228">
        <v>25</v>
      </c>
      <c r="N87" s="228">
        <v>8294.08</v>
      </c>
      <c r="O87" s="228">
        <v>56705.919999999998</v>
      </c>
      <c r="P87" s="229" t="s">
        <v>22</v>
      </c>
      <c r="Q87" s="230" t="s">
        <v>203</v>
      </c>
      <c r="R87" s="108"/>
      <c r="S87" s="108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</row>
    <row r="88" spans="3:51" s="21" customFormat="1" ht="20.100000000000001" customHeight="1">
      <c r="C88" s="236">
        <v>76</v>
      </c>
      <c r="D88" s="50" t="s">
        <v>107</v>
      </c>
      <c r="E88" s="186" t="s">
        <v>298</v>
      </c>
      <c r="F88" s="186" t="s">
        <v>343</v>
      </c>
      <c r="G88" s="186" t="s">
        <v>302</v>
      </c>
      <c r="H88" s="227">
        <v>38869</v>
      </c>
      <c r="I88" s="228">
        <v>26250</v>
      </c>
      <c r="J88" s="228">
        <v>0</v>
      </c>
      <c r="K88" s="228">
        <v>753.38</v>
      </c>
      <c r="L88" s="228">
        <v>798</v>
      </c>
      <c r="M88" s="228">
        <v>25</v>
      </c>
      <c r="N88" s="228">
        <v>1576.38</v>
      </c>
      <c r="O88" s="228">
        <v>24673.62</v>
      </c>
      <c r="P88" s="229" t="s">
        <v>22</v>
      </c>
      <c r="Q88" s="230" t="s">
        <v>203</v>
      </c>
      <c r="R88" s="108"/>
      <c r="S88" s="108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</row>
    <row r="89" spans="3:51" s="21" customFormat="1" ht="20.100000000000001" customHeight="1">
      <c r="C89" s="237">
        <v>77</v>
      </c>
      <c r="D89" s="50" t="s">
        <v>108</v>
      </c>
      <c r="E89" s="186" t="s">
        <v>395</v>
      </c>
      <c r="F89" s="186" t="s">
        <v>398</v>
      </c>
      <c r="G89" s="186" t="s">
        <v>382</v>
      </c>
      <c r="H89" s="227">
        <v>42826</v>
      </c>
      <c r="I89" s="228">
        <v>31500</v>
      </c>
      <c r="J89" s="228">
        <v>0</v>
      </c>
      <c r="K89" s="228">
        <v>904.05</v>
      </c>
      <c r="L89" s="228">
        <v>957.6</v>
      </c>
      <c r="M89" s="228">
        <v>525</v>
      </c>
      <c r="N89" s="228">
        <v>2386.65</v>
      </c>
      <c r="O89" s="228">
        <v>29113.35</v>
      </c>
      <c r="P89" s="229" t="s">
        <v>22</v>
      </c>
      <c r="Q89" s="230" t="s">
        <v>204</v>
      </c>
      <c r="R89" s="108"/>
      <c r="S89" s="108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</row>
    <row r="90" spans="3:51" s="21" customFormat="1" ht="20.100000000000001" customHeight="1">
      <c r="C90" s="236">
        <v>78</v>
      </c>
      <c r="D90" s="50" t="s">
        <v>109</v>
      </c>
      <c r="E90" s="186" t="s">
        <v>244</v>
      </c>
      <c r="F90" s="186" t="s">
        <v>245</v>
      </c>
      <c r="G90" s="186" t="s">
        <v>236</v>
      </c>
      <c r="H90" s="227">
        <v>44116</v>
      </c>
      <c r="I90" s="228">
        <v>30000</v>
      </c>
      <c r="J90" s="228">
        <v>0</v>
      </c>
      <c r="K90" s="228">
        <v>861</v>
      </c>
      <c r="L90" s="228">
        <v>912</v>
      </c>
      <c r="M90" s="228">
        <v>3814.54</v>
      </c>
      <c r="N90" s="228">
        <f>+J90+K90+L90+M90</f>
        <v>5587.54</v>
      </c>
      <c r="O90" s="228">
        <f>+I90-N90</f>
        <v>24412.46</v>
      </c>
      <c r="P90" s="229" t="s">
        <v>22</v>
      </c>
      <c r="Q90" s="230" t="s">
        <v>204</v>
      </c>
      <c r="R90" s="108"/>
      <c r="S90" s="108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</row>
    <row r="91" spans="3:51" s="21" customFormat="1" ht="20.100000000000001" customHeight="1">
      <c r="C91" s="236">
        <v>79</v>
      </c>
      <c r="D91" s="50" t="s">
        <v>182</v>
      </c>
      <c r="E91" s="186" t="s">
        <v>280</v>
      </c>
      <c r="F91" s="186" t="s">
        <v>286</v>
      </c>
      <c r="G91" s="186" t="s">
        <v>283</v>
      </c>
      <c r="H91" s="227">
        <v>43010</v>
      </c>
      <c r="I91" s="228">
        <v>42000</v>
      </c>
      <c r="J91" s="228">
        <v>724.92</v>
      </c>
      <c r="K91" s="228">
        <v>1205.4000000000001</v>
      </c>
      <c r="L91" s="228">
        <v>1276.8</v>
      </c>
      <c r="M91" s="228">
        <v>25</v>
      </c>
      <c r="N91" s="228">
        <v>3232.12</v>
      </c>
      <c r="O91" s="228">
        <v>38767.879999999997</v>
      </c>
      <c r="P91" s="229" t="s">
        <v>22</v>
      </c>
      <c r="Q91" s="230" t="s">
        <v>204</v>
      </c>
      <c r="R91" s="108"/>
      <c r="S91" s="108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</row>
    <row r="92" spans="3:51" s="21" customFormat="1" ht="20.100000000000001" customHeight="1">
      <c r="C92" s="237">
        <v>80</v>
      </c>
      <c r="D92" s="50" t="s">
        <v>110</v>
      </c>
      <c r="E92" s="186" t="s">
        <v>619</v>
      </c>
      <c r="F92" s="186" t="s">
        <v>190</v>
      </c>
      <c r="G92" s="186" t="s">
        <v>229</v>
      </c>
      <c r="H92" s="227">
        <v>44641</v>
      </c>
      <c r="I92" s="228">
        <v>42000</v>
      </c>
      <c r="J92" s="228">
        <v>724.92</v>
      </c>
      <c r="K92" s="228">
        <v>1205.4000000000001</v>
      </c>
      <c r="L92" s="228">
        <v>1276.8</v>
      </c>
      <c r="M92" s="228">
        <v>25</v>
      </c>
      <c r="N92" s="228">
        <v>3232.12</v>
      </c>
      <c r="O92" s="228">
        <v>38767.879999999997</v>
      </c>
      <c r="P92" s="229" t="s">
        <v>646</v>
      </c>
      <c r="Q92" s="230" t="s">
        <v>204</v>
      </c>
      <c r="R92" s="108"/>
      <c r="S92" s="108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</row>
    <row r="93" spans="3:51" s="21" customFormat="1" ht="20.100000000000001" customHeight="1">
      <c r="C93" s="236">
        <v>81</v>
      </c>
      <c r="D93" s="50" t="s">
        <v>111</v>
      </c>
      <c r="E93" s="186" t="s">
        <v>409</v>
      </c>
      <c r="F93" s="186" t="s">
        <v>412</v>
      </c>
      <c r="G93" s="186" t="s">
        <v>229</v>
      </c>
      <c r="H93" s="227">
        <v>41306</v>
      </c>
      <c r="I93" s="228">
        <v>45000</v>
      </c>
      <c r="J93" s="228">
        <v>945.81</v>
      </c>
      <c r="K93" s="228">
        <v>1291.5</v>
      </c>
      <c r="L93" s="228">
        <v>1368</v>
      </c>
      <c r="M93" s="228">
        <v>2875.12</v>
      </c>
      <c r="N93" s="228">
        <v>6480.43</v>
      </c>
      <c r="O93" s="228">
        <v>38519.57</v>
      </c>
      <c r="P93" s="229" t="s">
        <v>22</v>
      </c>
      <c r="Q93" s="230" t="s">
        <v>204</v>
      </c>
      <c r="R93" s="108"/>
      <c r="S93" s="108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</row>
    <row r="94" spans="3:51" s="21" customFormat="1" ht="20.100000000000001" customHeight="1">
      <c r="C94" s="236">
        <v>82</v>
      </c>
      <c r="D94" s="50" t="s">
        <v>112</v>
      </c>
      <c r="E94" s="186" t="s">
        <v>430</v>
      </c>
      <c r="F94" s="186" t="s">
        <v>431</v>
      </c>
      <c r="G94" s="186" t="s">
        <v>251</v>
      </c>
      <c r="H94" s="227">
        <v>41487</v>
      </c>
      <c r="I94" s="228">
        <v>110000</v>
      </c>
      <c r="J94" s="228">
        <v>14120.09</v>
      </c>
      <c r="K94" s="228">
        <v>3157</v>
      </c>
      <c r="L94" s="228">
        <v>3344</v>
      </c>
      <c r="M94" s="228">
        <v>1375.12</v>
      </c>
      <c r="N94" s="228">
        <f>+J94+K94+L94+M94</f>
        <v>21996.21</v>
      </c>
      <c r="O94" s="228">
        <f>+I94-N94</f>
        <v>88003.790000000008</v>
      </c>
      <c r="P94" s="229" t="s">
        <v>22</v>
      </c>
      <c r="Q94" s="230" t="s">
        <v>204</v>
      </c>
      <c r="R94" s="108"/>
      <c r="S94" s="108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</row>
    <row r="95" spans="3:51" s="21" customFormat="1" ht="20.100000000000001" customHeight="1">
      <c r="C95" s="237">
        <v>83</v>
      </c>
      <c r="D95" s="50" t="s">
        <v>113</v>
      </c>
      <c r="E95" s="186" t="s">
        <v>261</v>
      </c>
      <c r="F95" s="186" t="s">
        <v>268</v>
      </c>
      <c r="G95" s="186" t="s">
        <v>267</v>
      </c>
      <c r="H95" s="227">
        <v>44319</v>
      </c>
      <c r="I95" s="228">
        <v>30000</v>
      </c>
      <c r="J95" s="228">
        <v>0</v>
      </c>
      <c r="K95" s="228">
        <v>861</v>
      </c>
      <c r="L95" s="228">
        <v>912</v>
      </c>
      <c r="M95" s="228">
        <v>25</v>
      </c>
      <c r="N95" s="228">
        <v>1798</v>
      </c>
      <c r="O95" s="228">
        <v>28202</v>
      </c>
      <c r="P95" s="229" t="s">
        <v>22</v>
      </c>
      <c r="Q95" s="230" t="s">
        <v>204</v>
      </c>
      <c r="R95" s="108"/>
      <c r="S95" s="108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</row>
    <row r="96" spans="3:51" s="21" customFormat="1" ht="20.100000000000001" customHeight="1">
      <c r="C96" s="236">
        <v>84</v>
      </c>
      <c r="D96" s="50" t="s">
        <v>114</v>
      </c>
      <c r="E96" s="186" t="s">
        <v>390</v>
      </c>
      <c r="F96" s="186" t="s">
        <v>398</v>
      </c>
      <c r="G96" s="186" t="s">
        <v>573</v>
      </c>
      <c r="H96" s="227">
        <v>43040</v>
      </c>
      <c r="I96" s="228">
        <v>42000</v>
      </c>
      <c r="J96" s="228">
        <v>238.38</v>
      </c>
      <c r="K96" s="228">
        <v>1205.4000000000001</v>
      </c>
      <c r="L96" s="228">
        <v>1276.8</v>
      </c>
      <c r="M96" s="228">
        <v>25</v>
      </c>
      <c r="N96" s="228">
        <f>+J96+K96+L96+M96</f>
        <v>2745.58</v>
      </c>
      <c r="O96" s="228">
        <f>+I96-N96</f>
        <v>39254.42</v>
      </c>
      <c r="P96" s="229" t="s">
        <v>22</v>
      </c>
      <c r="Q96" s="230" t="s">
        <v>203</v>
      </c>
      <c r="R96" s="108"/>
      <c r="S96" s="108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</row>
    <row r="97" spans="3:51" s="190" customFormat="1" ht="20.100000000000001" customHeight="1">
      <c r="C97" s="236">
        <v>85</v>
      </c>
      <c r="D97" s="50" t="s">
        <v>115</v>
      </c>
      <c r="E97" s="186" t="s">
        <v>435</v>
      </c>
      <c r="F97" s="186" t="s">
        <v>440</v>
      </c>
      <c r="G97" s="186" t="s">
        <v>484</v>
      </c>
      <c r="H97" s="227">
        <v>43010</v>
      </c>
      <c r="I97" s="228">
        <v>125000</v>
      </c>
      <c r="J97" s="228">
        <v>17985.990000000002</v>
      </c>
      <c r="K97" s="228">
        <v>3587.5</v>
      </c>
      <c r="L97" s="228">
        <v>3800</v>
      </c>
      <c r="M97" s="228">
        <v>25</v>
      </c>
      <c r="N97" s="228">
        <v>25398.49</v>
      </c>
      <c r="O97" s="228">
        <v>99601.51</v>
      </c>
      <c r="P97" s="229" t="s">
        <v>22</v>
      </c>
      <c r="Q97" s="230" t="s">
        <v>204</v>
      </c>
      <c r="R97" s="221"/>
      <c r="S97" s="221"/>
      <c r="T97" s="222"/>
      <c r="U97" s="222"/>
      <c r="V97" s="222"/>
      <c r="W97" s="222"/>
      <c r="X97" s="222"/>
      <c r="Y97" s="222"/>
      <c r="Z97" s="222"/>
      <c r="AA97" s="222"/>
      <c r="AB97" s="222"/>
      <c r="AC97" s="222"/>
      <c r="AD97" s="222"/>
      <c r="AE97" s="222"/>
      <c r="AF97" s="222"/>
      <c r="AG97" s="222"/>
      <c r="AH97" s="222"/>
      <c r="AI97" s="222"/>
      <c r="AJ97" s="222"/>
      <c r="AK97" s="222"/>
      <c r="AL97" s="222"/>
      <c r="AM97" s="222"/>
      <c r="AN97" s="222"/>
      <c r="AO97" s="222"/>
      <c r="AP97" s="222"/>
      <c r="AQ97" s="222"/>
      <c r="AR97" s="222"/>
      <c r="AS97" s="222"/>
      <c r="AT97" s="222"/>
      <c r="AU97" s="222"/>
      <c r="AV97" s="222"/>
      <c r="AW97" s="222"/>
      <c r="AX97" s="222"/>
      <c r="AY97" s="222"/>
    </row>
    <row r="98" spans="3:51" s="21" customFormat="1" ht="20.100000000000001" customHeight="1">
      <c r="C98" s="237">
        <v>86</v>
      </c>
      <c r="D98" s="50" t="s">
        <v>116</v>
      </c>
      <c r="E98" s="186" t="s">
        <v>376</v>
      </c>
      <c r="F98" s="186" t="s">
        <v>380</v>
      </c>
      <c r="G98" s="186" t="s">
        <v>350</v>
      </c>
      <c r="H98" s="227">
        <v>43252</v>
      </c>
      <c r="I98" s="228">
        <v>65000</v>
      </c>
      <c r="J98" s="228">
        <v>4427.58</v>
      </c>
      <c r="K98" s="228">
        <v>1865.5</v>
      </c>
      <c r="L98" s="228">
        <v>1976</v>
      </c>
      <c r="M98" s="228">
        <v>572.47</v>
      </c>
      <c r="N98" s="228">
        <v>8841.5499999999993</v>
      </c>
      <c r="O98" s="228">
        <v>56158.45</v>
      </c>
      <c r="P98" s="229" t="s">
        <v>22</v>
      </c>
      <c r="Q98" s="230" t="s">
        <v>204</v>
      </c>
      <c r="R98" s="108"/>
      <c r="S98" s="108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</row>
    <row r="99" spans="3:51" s="21" customFormat="1" ht="20.100000000000001" customHeight="1">
      <c r="C99" s="236">
        <v>87</v>
      </c>
      <c r="D99" s="50" t="s">
        <v>117</v>
      </c>
      <c r="E99" s="186" t="s">
        <v>403</v>
      </c>
      <c r="F99" s="186" t="s">
        <v>412</v>
      </c>
      <c r="G99" s="186" t="s">
        <v>285</v>
      </c>
      <c r="H99" s="227">
        <v>41290</v>
      </c>
      <c r="I99" s="228">
        <v>65000</v>
      </c>
      <c r="J99" s="228">
        <v>4427.58</v>
      </c>
      <c r="K99" s="228">
        <v>1865.5</v>
      </c>
      <c r="L99" s="228">
        <v>1976</v>
      </c>
      <c r="M99" s="228">
        <v>25</v>
      </c>
      <c r="N99" s="228">
        <v>8294.08</v>
      </c>
      <c r="O99" s="228">
        <v>56705.919999999998</v>
      </c>
      <c r="P99" s="229" t="s">
        <v>22</v>
      </c>
      <c r="Q99" s="230" t="s">
        <v>204</v>
      </c>
      <c r="R99" s="108"/>
      <c r="S99" s="108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</row>
    <row r="100" spans="3:51" s="21" customFormat="1" ht="20.100000000000001" customHeight="1">
      <c r="C100" s="236">
        <v>88</v>
      </c>
      <c r="D100" s="50" t="s">
        <v>118</v>
      </c>
      <c r="E100" s="186" t="s">
        <v>290</v>
      </c>
      <c r="F100" s="186" t="s">
        <v>294</v>
      </c>
      <c r="G100" s="186" t="s">
        <v>293</v>
      </c>
      <c r="H100" s="227" t="s">
        <v>558</v>
      </c>
      <c r="I100" s="228">
        <v>65000</v>
      </c>
      <c r="J100" s="228">
        <v>3887.53</v>
      </c>
      <c r="K100" s="228">
        <v>1865.5</v>
      </c>
      <c r="L100" s="228">
        <v>1976</v>
      </c>
      <c r="M100" s="228">
        <v>4832.53</v>
      </c>
      <c r="N100" s="228">
        <f>+J100+K100+L100+M100</f>
        <v>12561.560000000001</v>
      </c>
      <c r="O100" s="228">
        <f>+I100-N100</f>
        <v>52438.44</v>
      </c>
      <c r="P100" s="229" t="s">
        <v>57</v>
      </c>
      <c r="Q100" s="230" t="s">
        <v>203</v>
      </c>
      <c r="R100" s="108"/>
      <c r="S100" s="108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</row>
    <row r="101" spans="3:51" s="21" customFormat="1" ht="20.100000000000001" customHeight="1">
      <c r="C101" s="237">
        <v>89</v>
      </c>
      <c r="D101" s="50" t="s">
        <v>119</v>
      </c>
      <c r="E101" s="186" t="s">
        <v>339</v>
      </c>
      <c r="F101" s="186" t="s">
        <v>343</v>
      </c>
      <c r="G101" s="186" t="s">
        <v>302</v>
      </c>
      <c r="H101" s="227">
        <v>43586</v>
      </c>
      <c r="I101" s="228">
        <v>23000</v>
      </c>
      <c r="J101" s="228">
        <v>0</v>
      </c>
      <c r="K101" s="228">
        <v>660.1</v>
      </c>
      <c r="L101" s="228">
        <v>699.2</v>
      </c>
      <c r="M101" s="228">
        <v>8052.34</v>
      </c>
      <c r="N101" s="228">
        <f>+J101+K101+L101+M101</f>
        <v>9411.64</v>
      </c>
      <c r="O101" s="228">
        <f>+I101-N101</f>
        <v>13588.36</v>
      </c>
      <c r="P101" s="229" t="s">
        <v>22</v>
      </c>
      <c r="Q101" s="230" t="s">
        <v>203</v>
      </c>
      <c r="R101" s="108"/>
      <c r="S101" s="108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  <c r="AY101" s="107"/>
    </row>
    <row r="102" spans="3:51" s="190" customFormat="1" ht="20.100000000000001" customHeight="1">
      <c r="C102" s="236">
        <v>90</v>
      </c>
      <c r="D102" s="50" t="s">
        <v>120</v>
      </c>
      <c r="E102" s="186" t="s">
        <v>411</v>
      </c>
      <c r="F102" s="186" t="s">
        <v>412</v>
      </c>
      <c r="G102" s="186" t="s">
        <v>400</v>
      </c>
      <c r="H102" s="227">
        <v>43070</v>
      </c>
      <c r="I102" s="228">
        <v>65000</v>
      </c>
      <c r="J102" s="228">
        <v>4427.58</v>
      </c>
      <c r="K102" s="228">
        <v>1865.5</v>
      </c>
      <c r="L102" s="228">
        <v>1976</v>
      </c>
      <c r="M102" s="228">
        <v>25</v>
      </c>
      <c r="N102" s="228">
        <v>8294.08</v>
      </c>
      <c r="O102" s="228">
        <v>56705.919999999998</v>
      </c>
      <c r="P102" s="229" t="s">
        <v>22</v>
      </c>
      <c r="Q102" s="230" t="s">
        <v>203</v>
      </c>
      <c r="R102" s="221"/>
      <c r="S102" s="221"/>
      <c r="T102" s="222"/>
      <c r="U102" s="222"/>
      <c r="V102" s="222"/>
      <c r="W102" s="222"/>
      <c r="X102" s="222"/>
      <c r="Y102" s="222"/>
      <c r="Z102" s="222"/>
      <c r="AA102" s="222"/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2"/>
      <c r="AL102" s="222"/>
      <c r="AM102" s="222"/>
      <c r="AN102" s="222"/>
      <c r="AO102" s="222"/>
      <c r="AP102" s="222"/>
      <c r="AQ102" s="222"/>
      <c r="AR102" s="222"/>
      <c r="AS102" s="222"/>
      <c r="AT102" s="222"/>
      <c r="AU102" s="222"/>
      <c r="AV102" s="222"/>
      <c r="AW102" s="222"/>
      <c r="AX102" s="222"/>
      <c r="AY102" s="222"/>
    </row>
    <row r="103" spans="3:51" s="190" customFormat="1" ht="20.100000000000001" customHeight="1">
      <c r="C103" s="236">
        <v>91</v>
      </c>
      <c r="D103" s="50" t="s">
        <v>121</v>
      </c>
      <c r="E103" s="186" t="s">
        <v>613</v>
      </c>
      <c r="F103" s="186" t="s">
        <v>431</v>
      </c>
      <c r="G103" s="186" t="s">
        <v>616</v>
      </c>
      <c r="H103" s="227">
        <v>44531</v>
      </c>
      <c r="I103" s="228">
        <v>35000</v>
      </c>
      <c r="J103" s="228">
        <v>0</v>
      </c>
      <c r="K103" s="228">
        <v>1004.5</v>
      </c>
      <c r="L103" s="228">
        <v>1064</v>
      </c>
      <c r="M103" s="228">
        <v>25</v>
      </c>
      <c r="N103" s="228">
        <f>+J103+K103+L103+M103</f>
        <v>2093.5</v>
      </c>
      <c r="O103" s="228">
        <f>+I103-N103</f>
        <v>32906.5</v>
      </c>
      <c r="P103" s="229" t="s">
        <v>22</v>
      </c>
      <c r="Q103" s="230" t="s">
        <v>203</v>
      </c>
      <c r="R103" s="221"/>
      <c r="S103" s="221"/>
      <c r="T103" s="222"/>
      <c r="U103" s="222"/>
      <c r="V103" s="222"/>
      <c r="W103" s="222"/>
      <c r="X103" s="222"/>
      <c r="Y103" s="222"/>
      <c r="Z103" s="222"/>
      <c r="AA103" s="222"/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2"/>
      <c r="AL103" s="222"/>
      <c r="AM103" s="222"/>
      <c r="AN103" s="222"/>
      <c r="AO103" s="222"/>
      <c r="AP103" s="222"/>
      <c r="AQ103" s="222"/>
      <c r="AR103" s="222"/>
      <c r="AS103" s="222"/>
      <c r="AT103" s="222"/>
      <c r="AU103" s="222"/>
      <c r="AV103" s="222"/>
      <c r="AW103" s="222"/>
      <c r="AX103" s="222"/>
      <c r="AY103" s="222"/>
    </row>
    <row r="104" spans="3:51" s="21" customFormat="1" ht="20.100000000000001" customHeight="1">
      <c r="C104" s="237">
        <v>92</v>
      </c>
      <c r="D104" s="50" t="s">
        <v>122</v>
      </c>
      <c r="E104" s="186" t="s">
        <v>249</v>
      </c>
      <c r="F104" s="186" t="s">
        <v>250</v>
      </c>
      <c r="G104" s="186" t="s">
        <v>251</v>
      </c>
      <c r="H104" s="227">
        <v>42036</v>
      </c>
      <c r="I104" s="228">
        <v>100000</v>
      </c>
      <c r="J104" s="228">
        <v>12105.37</v>
      </c>
      <c r="K104" s="228">
        <v>2870</v>
      </c>
      <c r="L104" s="228">
        <v>3040</v>
      </c>
      <c r="M104" s="228">
        <v>1025</v>
      </c>
      <c r="N104" s="228">
        <v>19040.37</v>
      </c>
      <c r="O104" s="228">
        <v>80959.63</v>
      </c>
      <c r="P104" s="229" t="s">
        <v>22</v>
      </c>
      <c r="Q104" s="230" t="s">
        <v>204</v>
      </c>
      <c r="R104" s="108"/>
      <c r="S104" s="108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107"/>
      <c r="AV104" s="107"/>
      <c r="AW104" s="107"/>
      <c r="AX104" s="107"/>
      <c r="AY104" s="107"/>
    </row>
    <row r="105" spans="3:51" s="190" customFormat="1" ht="20.100000000000001" customHeight="1">
      <c r="C105" s="236">
        <v>93</v>
      </c>
      <c r="D105" s="50" t="s">
        <v>123</v>
      </c>
      <c r="E105" s="186" t="s">
        <v>437</v>
      </c>
      <c r="F105" s="186" t="s">
        <v>440</v>
      </c>
      <c r="G105" s="186" t="s">
        <v>484</v>
      </c>
      <c r="H105" s="227">
        <v>42689</v>
      </c>
      <c r="I105" s="228">
        <v>125000</v>
      </c>
      <c r="J105" s="228">
        <v>17985.990000000002</v>
      </c>
      <c r="K105" s="228">
        <v>3587.5</v>
      </c>
      <c r="L105" s="228">
        <v>3800</v>
      </c>
      <c r="M105" s="228">
        <v>25</v>
      </c>
      <c r="N105" s="228">
        <v>25398.49</v>
      </c>
      <c r="O105" s="228">
        <v>99601.51</v>
      </c>
      <c r="P105" s="229" t="s">
        <v>22</v>
      </c>
      <c r="Q105" s="230" t="s">
        <v>204</v>
      </c>
      <c r="R105" s="221"/>
      <c r="S105" s="221"/>
      <c r="T105" s="222"/>
      <c r="U105" s="222"/>
      <c r="V105" s="222"/>
      <c r="W105" s="222"/>
      <c r="X105" s="222"/>
      <c r="Y105" s="222"/>
      <c r="Z105" s="222"/>
      <c r="AA105" s="222"/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2"/>
      <c r="AL105" s="222"/>
      <c r="AM105" s="222"/>
      <c r="AN105" s="222"/>
      <c r="AO105" s="222"/>
      <c r="AP105" s="222"/>
      <c r="AQ105" s="222"/>
      <c r="AR105" s="222"/>
      <c r="AS105" s="222"/>
      <c r="AT105" s="222"/>
      <c r="AU105" s="222"/>
      <c r="AV105" s="222"/>
      <c r="AW105" s="222"/>
      <c r="AX105" s="222"/>
      <c r="AY105" s="222"/>
    </row>
    <row r="106" spans="3:51" s="21" customFormat="1" ht="20.100000000000001" customHeight="1">
      <c r="C106" s="236">
        <v>94</v>
      </c>
      <c r="D106" s="50" t="s">
        <v>124</v>
      </c>
      <c r="E106" s="186" t="s">
        <v>315</v>
      </c>
      <c r="F106" s="186" t="s">
        <v>334</v>
      </c>
      <c r="G106" s="186" t="s">
        <v>330</v>
      </c>
      <c r="H106" s="227">
        <v>41624</v>
      </c>
      <c r="I106" s="228">
        <v>22000</v>
      </c>
      <c r="J106" s="228">
        <v>0</v>
      </c>
      <c r="K106" s="228">
        <v>631.4</v>
      </c>
      <c r="L106" s="228">
        <v>668.8</v>
      </c>
      <c r="M106" s="228">
        <v>25</v>
      </c>
      <c r="N106" s="228">
        <v>1325.2</v>
      </c>
      <c r="O106" s="228">
        <v>20674.8</v>
      </c>
      <c r="P106" s="229" t="s">
        <v>22</v>
      </c>
      <c r="Q106" s="230" t="s">
        <v>204</v>
      </c>
      <c r="R106" s="108"/>
      <c r="S106" s="108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107"/>
      <c r="AV106" s="107"/>
      <c r="AW106" s="107"/>
      <c r="AX106" s="107"/>
      <c r="AY106" s="107"/>
    </row>
    <row r="107" spans="3:51" s="21" customFormat="1" ht="20.100000000000001" customHeight="1">
      <c r="C107" s="237">
        <v>95</v>
      </c>
      <c r="D107" s="50" t="s">
        <v>125</v>
      </c>
      <c r="E107" s="186" t="s">
        <v>222</v>
      </c>
      <c r="F107" s="186" t="s">
        <v>190</v>
      </c>
      <c r="G107" s="231" t="s">
        <v>235</v>
      </c>
      <c r="H107" s="227">
        <v>44060</v>
      </c>
      <c r="I107" s="228">
        <v>90000</v>
      </c>
      <c r="J107" s="228">
        <v>9753.1200000000008</v>
      </c>
      <c r="K107" s="228">
        <v>2583</v>
      </c>
      <c r="L107" s="228">
        <v>2736</v>
      </c>
      <c r="M107" s="228">
        <v>25</v>
      </c>
      <c r="N107" s="228">
        <v>15097.12</v>
      </c>
      <c r="O107" s="228">
        <v>74902.880000000005</v>
      </c>
      <c r="P107" s="229" t="s">
        <v>22</v>
      </c>
      <c r="Q107" s="230" t="s">
        <v>204</v>
      </c>
      <c r="R107" s="108"/>
      <c r="S107" s="108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</row>
    <row r="108" spans="3:51" s="21" customFormat="1" ht="20.100000000000001" customHeight="1">
      <c r="C108" s="236">
        <v>96</v>
      </c>
      <c r="D108" s="50" t="s">
        <v>126</v>
      </c>
      <c r="E108" s="186" t="s">
        <v>438</v>
      </c>
      <c r="F108" s="186" t="s">
        <v>440</v>
      </c>
      <c r="G108" s="186" t="s">
        <v>441</v>
      </c>
      <c r="H108" s="227">
        <v>42675</v>
      </c>
      <c r="I108" s="228">
        <v>65000</v>
      </c>
      <c r="J108" s="228">
        <v>3887.53</v>
      </c>
      <c r="K108" s="228">
        <v>1865.5</v>
      </c>
      <c r="L108" s="228">
        <v>1976</v>
      </c>
      <c r="M108" s="228">
        <v>2725.24</v>
      </c>
      <c r="N108" s="228">
        <v>10454.27</v>
      </c>
      <c r="O108" s="228">
        <v>54545.73</v>
      </c>
      <c r="P108" s="229" t="s">
        <v>22</v>
      </c>
      <c r="Q108" s="230" t="s">
        <v>204</v>
      </c>
      <c r="R108" s="108"/>
      <c r="S108" s="108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</row>
    <row r="109" spans="3:51" s="21" customFormat="1" ht="20.100000000000001" customHeight="1">
      <c r="C109" s="236">
        <v>97</v>
      </c>
      <c r="D109" s="50" t="s">
        <v>127</v>
      </c>
      <c r="E109" s="186" t="s">
        <v>242</v>
      </c>
      <c r="F109" s="186" t="s">
        <v>245</v>
      </c>
      <c r="G109" s="186" t="s">
        <v>248</v>
      </c>
      <c r="H109" s="227">
        <v>42552</v>
      </c>
      <c r="I109" s="228">
        <v>60000</v>
      </c>
      <c r="J109" s="228">
        <v>3216.65</v>
      </c>
      <c r="K109" s="228">
        <v>1722</v>
      </c>
      <c r="L109" s="228">
        <v>1824</v>
      </c>
      <c r="M109" s="228">
        <v>1375.12</v>
      </c>
      <c r="N109" s="228">
        <v>8137.77</v>
      </c>
      <c r="O109" s="228">
        <v>51862.23</v>
      </c>
      <c r="P109" s="229" t="s">
        <v>22</v>
      </c>
      <c r="Q109" s="230" t="s">
        <v>203</v>
      </c>
      <c r="R109" s="108"/>
      <c r="S109" s="108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</row>
    <row r="110" spans="3:51" s="190" customFormat="1" ht="20.100000000000001" customHeight="1">
      <c r="C110" s="237">
        <v>98</v>
      </c>
      <c r="D110" s="50" t="s">
        <v>128</v>
      </c>
      <c r="E110" s="186" t="s">
        <v>391</v>
      </c>
      <c r="F110" s="186" t="s">
        <v>398</v>
      </c>
      <c r="G110" s="186" t="s">
        <v>573</v>
      </c>
      <c r="H110" s="227">
        <v>41426</v>
      </c>
      <c r="I110" s="228">
        <v>42000</v>
      </c>
      <c r="J110" s="228">
        <v>724.92</v>
      </c>
      <c r="K110" s="228">
        <v>1205.4000000000001</v>
      </c>
      <c r="L110" s="228">
        <v>1276.8</v>
      </c>
      <c r="M110" s="228">
        <v>642.92999999999995</v>
      </c>
      <c r="N110" s="228">
        <f>+J110+K110+L110+M110</f>
        <v>3850.0499999999997</v>
      </c>
      <c r="O110" s="228">
        <f>+I110-N110</f>
        <v>38149.949999999997</v>
      </c>
      <c r="P110" s="229" t="s">
        <v>22</v>
      </c>
      <c r="Q110" s="230" t="s">
        <v>204</v>
      </c>
      <c r="R110" s="221"/>
      <c r="S110" s="221"/>
      <c r="T110" s="222"/>
      <c r="U110" s="222"/>
      <c r="V110" s="222"/>
      <c r="W110" s="222"/>
      <c r="X110" s="222"/>
      <c r="Y110" s="222"/>
      <c r="Z110" s="222"/>
      <c r="AA110" s="222"/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2"/>
      <c r="AL110" s="222"/>
      <c r="AM110" s="222"/>
      <c r="AN110" s="222"/>
      <c r="AO110" s="222"/>
      <c r="AP110" s="222"/>
      <c r="AQ110" s="222"/>
      <c r="AR110" s="222"/>
      <c r="AS110" s="222"/>
      <c r="AT110" s="222"/>
      <c r="AU110" s="222"/>
      <c r="AV110" s="222"/>
      <c r="AW110" s="222"/>
      <c r="AX110" s="222"/>
      <c r="AY110" s="222"/>
    </row>
    <row r="111" spans="3:51" s="21" customFormat="1" ht="20.100000000000001" customHeight="1">
      <c r="C111" s="236">
        <v>99</v>
      </c>
      <c r="D111" s="50" t="s">
        <v>129</v>
      </c>
      <c r="E111" s="186" t="s">
        <v>287</v>
      </c>
      <c r="F111" s="186" t="s">
        <v>294</v>
      </c>
      <c r="G111" s="186" t="s">
        <v>291</v>
      </c>
      <c r="H111" s="227">
        <v>43313</v>
      </c>
      <c r="I111" s="228">
        <v>90000</v>
      </c>
      <c r="J111" s="228">
        <v>9753.1200000000008</v>
      </c>
      <c r="K111" s="228">
        <v>2583</v>
      </c>
      <c r="L111" s="228">
        <v>2736</v>
      </c>
      <c r="M111" s="228">
        <v>25</v>
      </c>
      <c r="N111" s="228">
        <v>15097.12</v>
      </c>
      <c r="O111" s="228">
        <v>74902.880000000005</v>
      </c>
      <c r="P111" s="229" t="s">
        <v>22</v>
      </c>
      <c r="Q111" s="230" t="s">
        <v>204</v>
      </c>
      <c r="R111" s="108"/>
      <c r="S111" s="108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</row>
    <row r="112" spans="3:51" s="21" customFormat="1" ht="20.100000000000001" customHeight="1">
      <c r="C112" s="236">
        <v>100</v>
      </c>
      <c r="D112" s="50" t="s">
        <v>130</v>
      </c>
      <c r="E112" s="186" t="s">
        <v>416</v>
      </c>
      <c r="F112" s="186" t="s">
        <v>424</v>
      </c>
      <c r="G112" s="186" t="s">
        <v>285</v>
      </c>
      <c r="H112" s="227">
        <v>41281</v>
      </c>
      <c r="I112" s="228">
        <v>65000</v>
      </c>
      <c r="J112" s="228">
        <v>4427.58</v>
      </c>
      <c r="K112" s="228">
        <v>1865.5</v>
      </c>
      <c r="L112" s="228">
        <v>1976</v>
      </c>
      <c r="M112" s="228">
        <v>25</v>
      </c>
      <c r="N112" s="228">
        <f>+J112+K112+L112+M112</f>
        <v>8294.08</v>
      </c>
      <c r="O112" s="228">
        <f>+I112-N112</f>
        <v>56705.919999999998</v>
      </c>
      <c r="P112" s="229" t="s">
        <v>22</v>
      </c>
      <c r="Q112" s="230" t="s">
        <v>204</v>
      </c>
      <c r="R112" s="108"/>
      <c r="S112" s="108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</row>
    <row r="113" spans="3:51" s="21" customFormat="1" ht="20.100000000000001" customHeight="1">
      <c r="C113" s="237">
        <v>101</v>
      </c>
      <c r="D113" s="50" t="s">
        <v>131</v>
      </c>
      <c r="E113" s="186" t="s">
        <v>394</v>
      </c>
      <c r="F113" s="186" t="s">
        <v>398</v>
      </c>
      <c r="G113" s="186" t="s">
        <v>285</v>
      </c>
      <c r="H113" s="227">
        <v>39661</v>
      </c>
      <c r="I113" s="228">
        <v>80000</v>
      </c>
      <c r="J113" s="228">
        <v>7400.87</v>
      </c>
      <c r="K113" s="228">
        <v>2296</v>
      </c>
      <c r="L113" s="228">
        <v>2432</v>
      </c>
      <c r="M113" s="228">
        <v>25</v>
      </c>
      <c r="N113" s="228">
        <v>12153.87</v>
      </c>
      <c r="O113" s="228">
        <v>67846.13</v>
      </c>
      <c r="P113" s="229" t="s">
        <v>57</v>
      </c>
      <c r="Q113" s="230" t="s">
        <v>204</v>
      </c>
      <c r="R113" s="108"/>
      <c r="S113" s="108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</row>
    <row r="114" spans="3:51" s="21" customFormat="1" ht="20.100000000000001" customHeight="1">
      <c r="C114" s="236">
        <v>102</v>
      </c>
      <c r="D114" s="50" t="s">
        <v>132</v>
      </c>
      <c r="E114" s="186" t="s">
        <v>324</v>
      </c>
      <c r="F114" s="186" t="s">
        <v>334</v>
      </c>
      <c r="G114" s="186" t="s">
        <v>330</v>
      </c>
      <c r="H114" s="227">
        <v>43845</v>
      </c>
      <c r="I114" s="228">
        <v>15000</v>
      </c>
      <c r="J114" s="228">
        <v>0</v>
      </c>
      <c r="K114" s="228">
        <v>430.5</v>
      </c>
      <c r="L114" s="228">
        <v>456</v>
      </c>
      <c r="M114" s="228">
        <v>25</v>
      </c>
      <c r="N114" s="228">
        <v>911.5</v>
      </c>
      <c r="O114" s="228">
        <v>14088.5</v>
      </c>
      <c r="P114" s="229" t="s">
        <v>22</v>
      </c>
      <c r="Q114" s="230" t="s">
        <v>203</v>
      </c>
      <c r="R114" s="108"/>
      <c r="S114" s="108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  <c r="AQ114" s="107"/>
      <c r="AR114" s="107"/>
      <c r="AS114" s="107"/>
      <c r="AT114" s="107"/>
      <c r="AU114" s="107"/>
      <c r="AV114" s="107"/>
      <c r="AW114" s="107"/>
      <c r="AX114" s="107"/>
      <c r="AY114" s="107"/>
    </row>
    <row r="115" spans="3:51" s="21" customFormat="1" ht="20.100000000000001" customHeight="1">
      <c r="C115" s="236">
        <v>103</v>
      </c>
      <c r="D115" s="50" t="s">
        <v>133</v>
      </c>
      <c r="E115" s="186" t="s">
        <v>252</v>
      </c>
      <c r="F115" s="186" t="s">
        <v>268</v>
      </c>
      <c r="G115" s="186" t="s">
        <v>262</v>
      </c>
      <c r="H115" s="227">
        <v>42370</v>
      </c>
      <c r="I115" s="228">
        <v>42000</v>
      </c>
      <c r="J115" s="228">
        <v>724.92</v>
      </c>
      <c r="K115" s="228">
        <v>1205.4000000000001</v>
      </c>
      <c r="L115" s="228">
        <v>1276.8</v>
      </c>
      <c r="M115" s="228">
        <v>25</v>
      </c>
      <c r="N115" s="228">
        <v>3232.12</v>
      </c>
      <c r="O115" s="228">
        <v>38767.879999999997</v>
      </c>
      <c r="P115" s="229" t="s">
        <v>22</v>
      </c>
      <c r="Q115" s="230" t="s">
        <v>203</v>
      </c>
      <c r="R115" s="108"/>
      <c r="S115" s="108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107"/>
      <c r="AV115" s="107"/>
      <c r="AW115" s="107"/>
      <c r="AX115" s="107"/>
      <c r="AY115" s="107"/>
    </row>
    <row r="116" spans="3:51" s="21" customFormat="1" ht="20.100000000000001" customHeight="1">
      <c r="C116" s="237">
        <v>104</v>
      </c>
      <c r="D116" s="50" t="s">
        <v>134</v>
      </c>
      <c r="E116" s="186" t="s">
        <v>427</v>
      </c>
      <c r="F116" s="186" t="s">
        <v>431</v>
      </c>
      <c r="G116" s="186" t="s">
        <v>432</v>
      </c>
      <c r="H116" s="227">
        <v>41306</v>
      </c>
      <c r="I116" s="228">
        <v>145000</v>
      </c>
      <c r="J116" s="228">
        <v>22690.49</v>
      </c>
      <c r="K116" s="228">
        <v>4161.5</v>
      </c>
      <c r="L116" s="228">
        <v>4408</v>
      </c>
      <c r="M116" s="228">
        <v>25</v>
      </c>
      <c r="N116" s="228">
        <v>31284.99</v>
      </c>
      <c r="O116" s="228">
        <v>113715.01</v>
      </c>
      <c r="P116" s="229" t="s">
        <v>22</v>
      </c>
      <c r="Q116" s="230" t="s">
        <v>204</v>
      </c>
      <c r="R116" s="108"/>
      <c r="S116" s="108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107"/>
      <c r="AV116" s="107"/>
      <c r="AW116" s="107"/>
      <c r="AX116" s="107"/>
      <c r="AY116" s="107"/>
    </row>
    <row r="117" spans="3:51" s="190" customFormat="1" ht="20.100000000000001" customHeight="1">
      <c r="C117" s="236">
        <v>105</v>
      </c>
      <c r="D117" s="50" t="s">
        <v>135</v>
      </c>
      <c r="E117" s="186" t="s">
        <v>269</v>
      </c>
      <c r="F117" s="186" t="s">
        <v>270</v>
      </c>
      <c r="G117" s="186" t="s">
        <v>266</v>
      </c>
      <c r="H117" s="227">
        <v>43739</v>
      </c>
      <c r="I117" s="228">
        <v>120000</v>
      </c>
      <c r="J117" s="228">
        <v>16809.87</v>
      </c>
      <c r="K117" s="228">
        <v>3444</v>
      </c>
      <c r="L117" s="228">
        <v>3648</v>
      </c>
      <c r="M117" s="228">
        <v>25</v>
      </c>
      <c r="N117" s="228">
        <v>23926.87</v>
      </c>
      <c r="O117" s="228">
        <v>96073.13</v>
      </c>
      <c r="P117" s="229" t="s">
        <v>22</v>
      </c>
      <c r="Q117" s="230" t="s">
        <v>203</v>
      </c>
      <c r="R117" s="221"/>
      <c r="S117" s="221"/>
      <c r="T117" s="222"/>
      <c r="U117" s="222"/>
      <c r="V117" s="222"/>
      <c r="W117" s="222"/>
      <c r="X117" s="222"/>
      <c r="Y117" s="222"/>
      <c r="Z117" s="222"/>
      <c r="AA117" s="222"/>
      <c r="AB117" s="222"/>
      <c r="AC117" s="222"/>
      <c r="AD117" s="222"/>
      <c r="AE117" s="222"/>
      <c r="AF117" s="222"/>
      <c r="AG117" s="222"/>
      <c r="AH117" s="222"/>
      <c r="AI117" s="222"/>
      <c r="AJ117" s="222"/>
      <c r="AK117" s="222"/>
      <c r="AL117" s="222"/>
      <c r="AM117" s="222"/>
      <c r="AN117" s="222"/>
      <c r="AO117" s="222"/>
      <c r="AP117" s="222"/>
      <c r="AQ117" s="222"/>
      <c r="AR117" s="222"/>
      <c r="AS117" s="222"/>
      <c r="AT117" s="222"/>
      <c r="AU117" s="222"/>
      <c r="AV117" s="222"/>
      <c r="AW117" s="222"/>
      <c r="AX117" s="222"/>
      <c r="AY117" s="222"/>
    </row>
    <row r="118" spans="3:51" s="21" customFormat="1" ht="20.100000000000001" customHeight="1">
      <c r="C118" s="236">
        <v>106</v>
      </c>
      <c r="D118" s="50" t="s">
        <v>136</v>
      </c>
      <c r="E118" s="186" t="s">
        <v>366</v>
      </c>
      <c r="F118" s="186" t="s">
        <v>380</v>
      </c>
      <c r="G118" s="186" t="s">
        <v>350</v>
      </c>
      <c r="H118" s="227">
        <v>43040</v>
      </c>
      <c r="I118" s="228">
        <v>65000</v>
      </c>
      <c r="J118" s="228">
        <v>4427.58</v>
      </c>
      <c r="K118" s="228">
        <v>1865.5</v>
      </c>
      <c r="L118" s="228">
        <v>1976</v>
      </c>
      <c r="M118" s="228">
        <v>9054.25</v>
      </c>
      <c r="N118" s="228">
        <f>+J118+K118+L118+M118</f>
        <v>17323.330000000002</v>
      </c>
      <c r="O118" s="228">
        <f>+I118-N118</f>
        <v>47676.67</v>
      </c>
      <c r="P118" s="229" t="s">
        <v>22</v>
      </c>
      <c r="Q118" s="230" t="s">
        <v>204</v>
      </c>
      <c r="R118" s="108"/>
      <c r="S118" s="108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</row>
    <row r="119" spans="3:51" s="21" customFormat="1" ht="20.100000000000001" customHeight="1">
      <c r="C119" s="237">
        <v>107</v>
      </c>
      <c r="D119" s="50" t="s">
        <v>137</v>
      </c>
      <c r="E119" s="186" t="s">
        <v>419</v>
      </c>
      <c r="F119" s="186" t="s">
        <v>424</v>
      </c>
      <c r="G119" s="186" t="s">
        <v>232</v>
      </c>
      <c r="H119" s="227">
        <v>43191</v>
      </c>
      <c r="I119" s="228">
        <v>42000</v>
      </c>
      <c r="J119" s="228">
        <v>522.4</v>
      </c>
      <c r="K119" s="228">
        <v>1205.4000000000001</v>
      </c>
      <c r="L119" s="228">
        <v>1276.8</v>
      </c>
      <c r="M119" s="228">
        <v>15013.61</v>
      </c>
      <c r="N119" s="228">
        <f>+J119+K119+L119+M119</f>
        <v>18018.21</v>
      </c>
      <c r="O119" s="228">
        <f>+I119-N119</f>
        <v>23981.79</v>
      </c>
      <c r="P119" s="229" t="s">
        <v>22</v>
      </c>
      <c r="Q119" s="230" t="s">
        <v>204</v>
      </c>
      <c r="R119" s="108"/>
      <c r="S119" s="108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107"/>
      <c r="AR119" s="107"/>
      <c r="AS119" s="107"/>
      <c r="AT119" s="107"/>
      <c r="AU119" s="107"/>
      <c r="AV119" s="107"/>
      <c r="AW119" s="107"/>
      <c r="AX119" s="107"/>
      <c r="AY119" s="107"/>
    </row>
    <row r="120" spans="3:51" s="21" customFormat="1" ht="20.100000000000001" customHeight="1">
      <c r="C120" s="236">
        <v>108</v>
      </c>
      <c r="D120" s="50" t="s">
        <v>138</v>
      </c>
      <c r="E120" s="186" t="s">
        <v>407</v>
      </c>
      <c r="F120" s="186" t="s">
        <v>412</v>
      </c>
      <c r="G120" s="186" t="s">
        <v>400</v>
      </c>
      <c r="H120" s="227">
        <v>43038</v>
      </c>
      <c r="I120" s="228">
        <v>65000</v>
      </c>
      <c r="J120" s="228">
        <v>4427.58</v>
      </c>
      <c r="K120" s="228">
        <v>1865.5</v>
      </c>
      <c r="L120" s="228">
        <v>1976</v>
      </c>
      <c r="M120" s="228">
        <v>25</v>
      </c>
      <c r="N120" s="228">
        <v>8294.08</v>
      </c>
      <c r="O120" s="228">
        <v>56705.919999999998</v>
      </c>
      <c r="P120" s="229" t="s">
        <v>22</v>
      </c>
      <c r="Q120" s="230" t="s">
        <v>203</v>
      </c>
      <c r="R120" s="108"/>
      <c r="S120" s="108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</row>
    <row r="121" spans="3:51" s="21" customFormat="1" ht="20.100000000000001" customHeight="1">
      <c r="C121" s="236">
        <v>109</v>
      </c>
      <c r="D121" s="50" t="s">
        <v>139</v>
      </c>
      <c r="E121" s="186" t="s">
        <v>355</v>
      </c>
      <c r="F121" s="186" t="s">
        <v>356</v>
      </c>
      <c r="G121" s="186" t="s">
        <v>358</v>
      </c>
      <c r="H121" s="227">
        <v>43739</v>
      </c>
      <c r="I121" s="228">
        <v>75000</v>
      </c>
      <c r="J121" s="228">
        <v>6309.38</v>
      </c>
      <c r="K121" s="228">
        <v>2152.5</v>
      </c>
      <c r="L121" s="228">
        <v>2280</v>
      </c>
      <c r="M121" s="228">
        <v>25</v>
      </c>
      <c r="N121" s="228">
        <v>10766.88</v>
      </c>
      <c r="O121" s="228">
        <v>64233.120000000003</v>
      </c>
      <c r="P121" s="229" t="s">
        <v>22</v>
      </c>
      <c r="Q121" s="230" t="s">
        <v>204</v>
      </c>
      <c r="R121" s="108"/>
      <c r="S121" s="108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107"/>
      <c r="AR121" s="107"/>
      <c r="AS121" s="107"/>
      <c r="AT121" s="107"/>
      <c r="AU121" s="107"/>
      <c r="AV121" s="107"/>
      <c r="AW121" s="107"/>
      <c r="AX121" s="107"/>
      <c r="AY121" s="107"/>
    </row>
    <row r="122" spans="3:51" s="21" customFormat="1" ht="20.100000000000001" customHeight="1">
      <c r="C122" s="237">
        <v>110</v>
      </c>
      <c r="D122" s="50" t="s">
        <v>140</v>
      </c>
      <c r="E122" s="186" t="s">
        <v>404</v>
      </c>
      <c r="F122" s="186" t="s">
        <v>412</v>
      </c>
      <c r="G122" s="186" t="s">
        <v>285</v>
      </c>
      <c r="H122" s="227">
        <v>41306</v>
      </c>
      <c r="I122" s="228">
        <v>65000</v>
      </c>
      <c r="J122" s="228">
        <v>4427.58</v>
      </c>
      <c r="K122" s="228">
        <v>1865.5</v>
      </c>
      <c r="L122" s="228">
        <v>1976</v>
      </c>
      <c r="M122" s="228">
        <v>25</v>
      </c>
      <c r="N122" s="228">
        <f>+J122+K122+L122+M122</f>
        <v>8294.08</v>
      </c>
      <c r="O122" s="228">
        <f>+I122-N122</f>
        <v>56705.919999999998</v>
      </c>
      <c r="P122" s="229" t="s">
        <v>22</v>
      </c>
      <c r="Q122" s="230" t="s">
        <v>204</v>
      </c>
      <c r="R122" s="108"/>
      <c r="S122" s="108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7"/>
      <c r="AO122" s="107"/>
      <c r="AP122" s="107"/>
      <c r="AQ122" s="107"/>
      <c r="AR122" s="107"/>
      <c r="AS122" s="107"/>
      <c r="AT122" s="107"/>
      <c r="AU122" s="107"/>
      <c r="AV122" s="107"/>
      <c r="AW122" s="107"/>
      <c r="AX122" s="107"/>
      <c r="AY122" s="107"/>
    </row>
    <row r="123" spans="3:51" s="107" customFormat="1" ht="20.100000000000001" customHeight="1">
      <c r="C123" s="236">
        <v>111</v>
      </c>
      <c r="D123" s="50" t="s">
        <v>141</v>
      </c>
      <c r="E123" s="229" t="s">
        <v>620</v>
      </c>
      <c r="F123" s="229" t="s">
        <v>621</v>
      </c>
      <c r="G123" s="229" t="s">
        <v>645</v>
      </c>
      <c r="H123" s="227">
        <v>44623</v>
      </c>
      <c r="I123" s="264">
        <v>90000</v>
      </c>
      <c r="J123" s="264">
        <v>9078.06</v>
      </c>
      <c r="K123" s="264">
        <v>2583</v>
      </c>
      <c r="L123" s="264">
        <v>2736</v>
      </c>
      <c r="M123" s="264">
        <v>2725.24</v>
      </c>
      <c r="N123" s="264">
        <f>+J123+K123+L123+M123</f>
        <v>17122.3</v>
      </c>
      <c r="O123" s="264">
        <f>+I123-N123</f>
        <v>72877.7</v>
      </c>
      <c r="P123" s="229" t="s">
        <v>22</v>
      </c>
      <c r="Q123" s="230" t="s">
        <v>204</v>
      </c>
      <c r="R123" s="108"/>
      <c r="S123" s="108"/>
    </row>
    <row r="124" spans="3:51" s="190" customFormat="1" ht="20.100000000000001" customHeight="1">
      <c r="C124" s="236">
        <v>112</v>
      </c>
      <c r="D124" s="50" t="s">
        <v>142</v>
      </c>
      <c r="E124" s="186" t="s">
        <v>352</v>
      </c>
      <c r="F124" s="186" t="s">
        <v>356</v>
      </c>
      <c r="G124" s="186" t="s">
        <v>587</v>
      </c>
      <c r="H124" s="227">
        <v>43739</v>
      </c>
      <c r="I124" s="228">
        <v>95000</v>
      </c>
      <c r="J124" s="228">
        <v>10929.24</v>
      </c>
      <c r="K124" s="228">
        <v>2726.5</v>
      </c>
      <c r="L124" s="228">
        <v>2888</v>
      </c>
      <c r="M124" s="228">
        <v>7395.69</v>
      </c>
      <c r="N124" s="228">
        <f>+J124+K124+L124+M124</f>
        <v>23939.429999999997</v>
      </c>
      <c r="O124" s="228">
        <f>+I124-N124</f>
        <v>71060.570000000007</v>
      </c>
      <c r="P124" s="229" t="s">
        <v>22</v>
      </c>
      <c r="Q124" s="230" t="s">
        <v>203</v>
      </c>
      <c r="R124" s="221"/>
      <c r="S124" s="221"/>
      <c r="T124" s="222"/>
      <c r="U124" s="222"/>
      <c r="V124" s="222"/>
      <c r="W124" s="222"/>
      <c r="X124" s="222"/>
      <c r="Y124" s="222"/>
      <c r="Z124" s="222"/>
      <c r="AA124" s="222"/>
      <c r="AB124" s="222"/>
      <c r="AC124" s="222"/>
      <c r="AD124" s="222"/>
      <c r="AE124" s="222"/>
      <c r="AF124" s="222"/>
      <c r="AG124" s="222"/>
      <c r="AH124" s="222"/>
      <c r="AI124" s="222"/>
      <c r="AJ124" s="222"/>
      <c r="AK124" s="222"/>
      <c r="AL124" s="222"/>
      <c r="AM124" s="222"/>
      <c r="AN124" s="222"/>
      <c r="AO124" s="222"/>
      <c r="AP124" s="222"/>
      <c r="AQ124" s="222"/>
      <c r="AR124" s="222"/>
      <c r="AS124" s="222"/>
      <c r="AT124" s="222"/>
      <c r="AU124" s="222"/>
      <c r="AV124" s="222"/>
      <c r="AW124" s="222"/>
      <c r="AX124" s="222"/>
      <c r="AY124" s="222"/>
    </row>
    <row r="125" spans="3:51" s="21" customFormat="1" ht="20.100000000000001" customHeight="1">
      <c r="C125" s="237">
        <v>113</v>
      </c>
      <c r="D125" s="50" t="s">
        <v>143</v>
      </c>
      <c r="E125" s="186" t="s">
        <v>307</v>
      </c>
      <c r="F125" s="186" t="s">
        <v>334</v>
      </c>
      <c r="G125" s="186" t="s">
        <v>329</v>
      </c>
      <c r="H125" s="227">
        <v>33695</v>
      </c>
      <c r="I125" s="228">
        <v>26250</v>
      </c>
      <c r="J125" s="228">
        <v>0</v>
      </c>
      <c r="K125" s="228">
        <v>753.38</v>
      </c>
      <c r="L125" s="228">
        <v>798</v>
      </c>
      <c r="M125" s="228">
        <v>25</v>
      </c>
      <c r="N125" s="228">
        <v>1576.38</v>
      </c>
      <c r="O125" s="228">
        <v>24673.62</v>
      </c>
      <c r="P125" s="229" t="s">
        <v>22</v>
      </c>
      <c r="Q125" s="230" t="s">
        <v>203</v>
      </c>
      <c r="R125" s="108"/>
      <c r="S125" s="108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7"/>
      <c r="AL125" s="107"/>
      <c r="AM125" s="107"/>
      <c r="AN125" s="107"/>
      <c r="AO125" s="107"/>
      <c r="AP125" s="107"/>
      <c r="AQ125" s="107"/>
      <c r="AR125" s="107"/>
      <c r="AS125" s="107"/>
      <c r="AT125" s="107"/>
      <c r="AU125" s="107"/>
      <c r="AV125" s="107"/>
      <c r="AW125" s="107"/>
      <c r="AX125" s="107"/>
      <c r="AY125" s="107"/>
    </row>
    <row r="126" spans="3:51" s="21" customFormat="1" ht="20.100000000000001" customHeight="1">
      <c r="C126" s="236">
        <v>114</v>
      </c>
      <c r="D126" s="50" t="s">
        <v>144</v>
      </c>
      <c r="E126" s="186" t="s">
        <v>258</v>
      </c>
      <c r="F126" s="186" t="s">
        <v>268</v>
      </c>
      <c r="G126" s="186" t="s">
        <v>262</v>
      </c>
      <c r="H126" s="227">
        <v>42309</v>
      </c>
      <c r="I126" s="228">
        <v>42000</v>
      </c>
      <c r="J126" s="228">
        <v>724.92</v>
      </c>
      <c r="K126" s="228">
        <v>1205.4000000000001</v>
      </c>
      <c r="L126" s="228">
        <v>1276.8</v>
      </c>
      <c r="M126" s="228">
        <v>5025</v>
      </c>
      <c r="N126" s="228">
        <v>8232.1200000000008</v>
      </c>
      <c r="O126" s="228">
        <v>33767.879999999997</v>
      </c>
      <c r="P126" s="229" t="s">
        <v>22</v>
      </c>
      <c r="Q126" s="230" t="s">
        <v>203</v>
      </c>
      <c r="R126" s="108"/>
      <c r="S126" s="108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7"/>
      <c r="AN126" s="107"/>
      <c r="AO126" s="107"/>
      <c r="AP126" s="107"/>
      <c r="AQ126" s="107"/>
      <c r="AR126" s="107"/>
      <c r="AS126" s="107"/>
      <c r="AT126" s="107"/>
      <c r="AU126" s="107"/>
      <c r="AV126" s="107"/>
      <c r="AW126" s="107"/>
      <c r="AX126" s="107"/>
      <c r="AY126" s="107"/>
    </row>
    <row r="127" spans="3:51" s="21" customFormat="1" ht="20.100000000000001" customHeight="1">
      <c r="C127" s="236">
        <v>115</v>
      </c>
      <c r="D127" s="50" t="s">
        <v>145</v>
      </c>
      <c r="E127" s="186" t="s">
        <v>259</v>
      </c>
      <c r="F127" s="186" t="s">
        <v>268</v>
      </c>
      <c r="G127" s="186" t="s">
        <v>265</v>
      </c>
      <c r="H127" s="227">
        <v>42461</v>
      </c>
      <c r="I127" s="228">
        <v>45000</v>
      </c>
      <c r="J127" s="228">
        <v>1148.33</v>
      </c>
      <c r="K127" s="228">
        <v>1291.5</v>
      </c>
      <c r="L127" s="228">
        <v>1368</v>
      </c>
      <c r="M127" s="228">
        <v>25</v>
      </c>
      <c r="N127" s="228">
        <v>3832.83</v>
      </c>
      <c r="O127" s="228">
        <v>41167.17</v>
      </c>
      <c r="P127" s="229" t="s">
        <v>57</v>
      </c>
      <c r="Q127" s="230" t="s">
        <v>203</v>
      </c>
      <c r="R127" s="108"/>
      <c r="S127" s="108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  <c r="AL127" s="107"/>
      <c r="AM127" s="107"/>
      <c r="AN127" s="107"/>
      <c r="AO127" s="107"/>
      <c r="AP127" s="107"/>
      <c r="AQ127" s="107"/>
      <c r="AR127" s="107"/>
      <c r="AS127" s="107"/>
      <c r="AT127" s="107"/>
      <c r="AU127" s="107"/>
      <c r="AV127" s="107"/>
      <c r="AW127" s="107"/>
      <c r="AX127" s="107"/>
      <c r="AY127" s="107"/>
    </row>
    <row r="128" spans="3:51" s="21" customFormat="1" ht="20.100000000000001" customHeight="1">
      <c r="C128" s="237">
        <v>116</v>
      </c>
      <c r="D128" s="50" t="s">
        <v>146</v>
      </c>
      <c r="E128" s="186" t="s">
        <v>271</v>
      </c>
      <c r="F128" s="186" t="s">
        <v>275</v>
      </c>
      <c r="G128" s="186" t="s">
        <v>276</v>
      </c>
      <c r="H128" s="227">
        <v>43739</v>
      </c>
      <c r="I128" s="228">
        <v>60000</v>
      </c>
      <c r="J128" s="228">
        <v>3486.68</v>
      </c>
      <c r="K128" s="228">
        <v>1722</v>
      </c>
      <c r="L128" s="228">
        <v>1824</v>
      </c>
      <c r="M128" s="228">
        <v>25</v>
      </c>
      <c r="N128" s="228">
        <v>7057.68</v>
      </c>
      <c r="O128" s="228">
        <v>52942.32</v>
      </c>
      <c r="P128" s="229" t="s">
        <v>22</v>
      </c>
      <c r="Q128" s="230" t="s">
        <v>203</v>
      </c>
      <c r="R128" s="108"/>
      <c r="S128" s="108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7"/>
      <c r="AQ128" s="107"/>
      <c r="AR128" s="107"/>
      <c r="AS128" s="107"/>
      <c r="AT128" s="107"/>
      <c r="AU128" s="107"/>
      <c r="AV128" s="107"/>
      <c r="AW128" s="107"/>
      <c r="AX128" s="107"/>
      <c r="AY128" s="107"/>
    </row>
    <row r="129" spans="1:51" s="21" customFormat="1" ht="20.100000000000001" customHeight="1">
      <c r="C129" s="236">
        <v>117</v>
      </c>
      <c r="D129" s="50" t="s">
        <v>147</v>
      </c>
      <c r="E129" s="186" t="s">
        <v>321</v>
      </c>
      <c r="F129" s="186" t="s">
        <v>334</v>
      </c>
      <c r="G129" s="186" t="s">
        <v>56</v>
      </c>
      <c r="H129" s="227">
        <v>43346</v>
      </c>
      <c r="I129" s="228">
        <v>25000</v>
      </c>
      <c r="J129" s="228">
        <v>0</v>
      </c>
      <c r="K129" s="228">
        <v>717.5</v>
      </c>
      <c r="L129" s="228">
        <v>760</v>
      </c>
      <c r="M129" s="228">
        <v>1025</v>
      </c>
      <c r="N129" s="228">
        <f>+J129+K129+L129+M129</f>
        <v>2502.5</v>
      </c>
      <c r="O129" s="228">
        <f>+I129-N129</f>
        <v>22497.5</v>
      </c>
      <c r="P129" s="229" t="s">
        <v>22</v>
      </c>
      <c r="Q129" s="230" t="s">
        <v>203</v>
      </c>
      <c r="R129" s="108"/>
      <c r="S129" s="108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07"/>
      <c r="AQ129" s="107"/>
      <c r="AR129" s="107"/>
      <c r="AS129" s="107"/>
      <c r="AT129" s="107"/>
      <c r="AU129" s="107"/>
      <c r="AV129" s="107"/>
      <c r="AW129" s="107"/>
      <c r="AX129" s="107"/>
      <c r="AY129" s="107"/>
    </row>
    <row r="130" spans="1:51" s="21" customFormat="1" ht="20.100000000000001" customHeight="1">
      <c r="C130" s="236">
        <v>118</v>
      </c>
      <c r="D130" s="50" t="s">
        <v>148</v>
      </c>
      <c r="E130" s="186" t="s">
        <v>256</v>
      </c>
      <c r="F130" s="186" t="s">
        <v>268</v>
      </c>
      <c r="G130" s="186" t="s">
        <v>264</v>
      </c>
      <c r="H130" s="227">
        <v>41276</v>
      </c>
      <c r="I130" s="228">
        <v>65000</v>
      </c>
      <c r="J130" s="228">
        <v>4157.55</v>
      </c>
      <c r="K130" s="228">
        <v>1865.5</v>
      </c>
      <c r="L130" s="228">
        <v>1976</v>
      </c>
      <c r="M130" s="228">
        <v>3375.12</v>
      </c>
      <c r="N130" s="228">
        <v>11374.17</v>
      </c>
      <c r="O130" s="228">
        <v>53625.83</v>
      </c>
      <c r="P130" s="229" t="s">
        <v>22</v>
      </c>
      <c r="Q130" s="230" t="s">
        <v>203</v>
      </c>
      <c r="R130" s="108"/>
      <c r="S130" s="108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  <c r="AO130" s="107"/>
      <c r="AP130" s="107"/>
      <c r="AQ130" s="107"/>
      <c r="AR130" s="107"/>
      <c r="AS130" s="107"/>
      <c r="AT130" s="107"/>
      <c r="AU130" s="107"/>
      <c r="AV130" s="107"/>
      <c r="AW130" s="107"/>
      <c r="AX130" s="107"/>
      <c r="AY130" s="107"/>
    </row>
    <row r="131" spans="1:51" s="257" customFormat="1" ht="20.100000000000001" customHeight="1">
      <c r="C131" s="237">
        <v>119</v>
      </c>
      <c r="D131" s="50" t="s">
        <v>149</v>
      </c>
      <c r="E131" s="186" t="s">
        <v>311</v>
      </c>
      <c r="F131" s="186" t="s">
        <v>334</v>
      </c>
      <c r="G131" s="186" t="s">
        <v>330</v>
      </c>
      <c r="H131" s="227">
        <v>40940</v>
      </c>
      <c r="I131" s="228">
        <v>22000</v>
      </c>
      <c r="J131" s="228">
        <v>0</v>
      </c>
      <c r="K131" s="228">
        <v>631.4</v>
      </c>
      <c r="L131" s="228">
        <v>668.8</v>
      </c>
      <c r="M131" s="228">
        <v>25</v>
      </c>
      <c r="N131" s="228">
        <v>1325.2</v>
      </c>
      <c r="O131" s="228">
        <v>20674.8</v>
      </c>
      <c r="P131" s="229" t="s">
        <v>22</v>
      </c>
      <c r="Q131" s="230" t="s">
        <v>203</v>
      </c>
      <c r="R131" s="258"/>
      <c r="S131" s="258"/>
      <c r="T131" s="259"/>
      <c r="U131" s="259"/>
      <c r="V131" s="259"/>
      <c r="W131" s="259"/>
      <c r="X131" s="259"/>
      <c r="Y131" s="259"/>
      <c r="Z131" s="259"/>
      <c r="AA131" s="259"/>
      <c r="AB131" s="259"/>
      <c r="AC131" s="259"/>
      <c r="AD131" s="259"/>
      <c r="AE131" s="259"/>
      <c r="AF131" s="259"/>
      <c r="AG131" s="259"/>
      <c r="AH131" s="259"/>
      <c r="AI131" s="259"/>
      <c r="AJ131" s="259"/>
      <c r="AK131" s="259"/>
      <c r="AL131" s="259"/>
      <c r="AM131" s="259"/>
      <c r="AN131" s="259"/>
      <c r="AO131" s="259"/>
      <c r="AP131" s="259"/>
      <c r="AQ131" s="259"/>
      <c r="AR131" s="259"/>
      <c r="AS131" s="259"/>
      <c r="AT131" s="259"/>
      <c r="AU131" s="259"/>
      <c r="AV131" s="259"/>
      <c r="AW131" s="259"/>
      <c r="AX131" s="259"/>
      <c r="AY131" s="259"/>
    </row>
    <row r="132" spans="1:51" s="21" customFormat="1" ht="20.100000000000001" customHeight="1">
      <c r="C132" s="236">
        <v>120</v>
      </c>
      <c r="D132" s="50" t="s">
        <v>150</v>
      </c>
      <c r="E132" s="186" t="s">
        <v>347</v>
      </c>
      <c r="F132" s="186" t="s">
        <v>351</v>
      </c>
      <c r="G132" s="186" t="s">
        <v>349</v>
      </c>
      <c r="H132" s="227">
        <v>41715</v>
      </c>
      <c r="I132" s="228">
        <v>65000</v>
      </c>
      <c r="J132" s="228">
        <v>4427.58</v>
      </c>
      <c r="K132" s="228">
        <v>1865.5</v>
      </c>
      <c r="L132" s="228">
        <v>1976</v>
      </c>
      <c r="M132" s="228">
        <v>25</v>
      </c>
      <c r="N132" s="228">
        <v>8294.08</v>
      </c>
      <c r="O132" s="228">
        <f>+I132-N132</f>
        <v>56705.919999999998</v>
      </c>
      <c r="P132" s="229" t="s">
        <v>22</v>
      </c>
      <c r="Q132" s="230" t="s">
        <v>203</v>
      </c>
      <c r="R132" s="108"/>
      <c r="S132" s="108"/>
      <c r="T132" s="107"/>
      <c r="U132" s="107"/>
      <c r="V132" s="107"/>
      <c r="W132" s="107"/>
      <c r="X132" s="107"/>
      <c r="Y132" s="107"/>
      <c r="Z132" s="107"/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7"/>
      <c r="AO132" s="107"/>
      <c r="AP132" s="107"/>
      <c r="AQ132" s="107"/>
      <c r="AR132" s="107"/>
      <c r="AS132" s="107"/>
      <c r="AT132" s="107"/>
      <c r="AU132" s="107"/>
      <c r="AV132" s="107"/>
      <c r="AW132" s="107"/>
      <c r="AX132" s="107"/>
      <c r="AY132" s="107"/>
    </row>
    <row r="133" spans="1:51" s="21" customFormat="1" ht="20.100000000000001" customHeight="1">
      <c r="C133" s="236">
        <v>121</v>
      </c>
      <c r="D133" s="50" t="s">
        <v>151</v>
      </c>
      <c r="E133" s="186" t="s">
        <v>386</v>
      </c>
      <c r="F133" s="186" t="s">
        <v>387</v>
      </c>
      <c r="G133" s="186" t="s">
        <v>266</v>
      </c>
      <c r="H133" s="227">
        <v>39692</v>
      </c>
      <c r="I133" s="228">
        <v>90000</v>
      </c>
      <c r="J133" s="228">
        <v>9753.1200000000008</v>
      </c>
      <c r="K133" s="228">
        <v>2583</v>
      </c>
      <c r="L133" s="228">
        <v>2736</v>
      </c>
      <c r="M133" s="228">
        <v>2525</v>
      </c>
      <c r="N133" s="228">
        <v>17597.12</v>
      </c>
      <c r="O133" s="228">
        <v>72402.880000000005</v>
      </c>
      <c r="P133" s="229" t="s">
        <v>22</v>
      </c>
      <c r="Q133" s="230" t="s">
        <v>204</v>
      </c>
      <c r="R133" s="108"/>
      <c r="S133" s="108"/>
      <c r="T133" s="107"/>
      <c r="U133" s="107"/>
      <c r="V133" s="107"/>
      <c r="W133" s="107"/>
      <c r="X133" s="107"/>
      <c r="Y133" s="107"/>
      <c r="Z133" s="107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7"/>
      <c r="AO133" s="107"/>
      <c r="AP133" s="107"/>
      <c r="AQ133" s="107"/>
      <c r="AR133" s="107"/>
      <c r="AS133" s="107"/>
      <c r="AT133" s="107"/>
      <c r="AU133" s="107"/>
      <c r="AV133" s="107"/>
      <c r="AW133" s="107"/>
      <c r="AX133" s="107"/>
      <c r="AY133" s="107"/>
    </row>
    <row r="134" spans="1:51" s="21" customFormat="1" ht="20.100000000000001" customHeight="1">
      <c r="C134" s="237">
        <v>122</v>
      </c>
      <c r="D134" s="50" t="s">
        <v>152</v>
      </c>
      <c r="E134" s="186" t="s">
        <v>273</v>
      </c>
      <c r="F134" s="186" t="s">
        <v>275</v>
      </c>
      <c r="G134" s="186" t="s">
        <v>278</v>
      </c>
      <c r="H134" s="227">
        <v>43739</v>
      </c>
      <c r="I134" s="228">
        <v>125000</v>
      </c>
      <c r="J134" s="228">
        <v>17985.990000000002</v>
      </c>
      <c r="K134" s="228">
        <v>3587.5</v>
      </c>
      <c r="L134" s="228">
        <v>3800</v>
      </c>
      <c r="M134" s="228">
        <v>25</v>
      </c>
      <c r="N134" s="228">
        <v>25398.49</v>
      </c>
      <c r="O134" s="228">
        <v>99601.51</v>
      </c>
      <c r="P134" s="229" t="s">
        <v>22</v>
      </c>
      <c r="Q134" s="230" t="s">
        <v>203</v>
      </c>
      <c r="R134" s="108"/>
      <c r="S134" s="108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  <c r="AO134" s="107"/>
      <c r="AP134" s="107"/>
      <c r="AQ134" s="107"/>
      <c r="AR134" s="107"/>
      <c r="AS134" s="107"/>
      <c r="AT134" s="107"/>
      <c r="AU134" s="107"/>
      <c r="AV134" s="107"/>
      <c r="AW134" s="107"/>
      <c r="AX134" s="107"/>
      <c r="AY134" s="107"/>
    </row>
    <row r="135" spans="1:51" s="21" customFormat="1" ht="20.100000000000001" customHeight="1">
      <c r="C135" s="236">
        <v>123</v>
      </c>
      <c r="D135" s="50" t="s">
        <v>153</v>
      </c>
      <c r="E135" s="186" t="s">
        <v>406</v>
      </c>
      <c r="F135" s="186" t="s">
        <v>412</v>
      </c>
      <c r="G135" s="186" t="s">
        <v>414</v>
      </c>
      <c r="H135" s="227">
        <v>42309</v>
      </c>
      <c r="I135" s="228">
        <v>42000</v>
      </c>
      <c r="J135" s="228">
        <v>724.92</v>
      </c>
      <c r="K135" s="228">
        <v>1205.4000000000001</v>
      </c>
      <c r="L135" s="228">
        <v>1276.8</v>
      </c>
      <c r="M135" s="228">
        <v>25</v>
      </c>
      <c r="N135" s="228">
        <v>3232.12</v>
      </c>
      <c r="O135" s="228">
        <v>38767.879999999997</v>
      </c>
      <c r="P135" s="229" t="s">
        <v>22</v>
      </c>
      <c r="Q135" s="230" t="s">
        <v>203</v>
      </c>
      <c r="R135" s="108"/>
      <c r="S135" s="108"/>
      <c r="T135" s="107"/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7"/>
      <c r="AO135" s="107"/>
      <c r="AP135" s="107"/>
      <c r="AQ135" s="107"/>
      <c r="AR135" s="107"/>
      <c r="AS135" s="107"/>
      <c r="AT135" s="107"/>
      <c r="AU135" s="107"/>
      <c r="AV135" s="107"/>
      <c r="AW135" s="107"/>
      <c r="AX135" s="107"/>
      <c r="AY135" s="107"/>
    </row>
    <row r="136" spans="1:51" s="21" customFormat="1" ht="20.100000000000001" customHeight="1">
      <c r="C136" s="236">
        <v>124</v>
      </c>
      <c r="D136" s="50" t="s">
        <v>154</v>
      </c>
      <c r="E136" s="186" t="s">
        <v>274</v>
      </c>
      <c r="F136" s="186" t="s">
        <v>275</v>
      </c>
      <c r="G136" s="186" t="s">
        <v>279</v>
      </c>
      <c r="H136" s="227">
        <v>43739</v>
      </c>
      <c r="I136" s="228">
        <v>110000</v>
      </c>
      <c r="J136" s="228">
        <v>14457.62</v>
      </c>
      <c r="K136" s="228">
        <v>3157</v>
      </c>
      <c r="L136" s="228">
        <v>3344</v>
      </c>
      <c r="M136" s="228">
        <v>25</v>
      </c>
      <c r="N136" s="228">
        <v>20983.62</v>
      </c>
      <c r="O136" s="228">
        <v>89016.38</v>
      </c>
      <c r="P136" s="229" t="s">
        <v>22</v>
      </c>
      <c r="Q136" s="230" t="s">
        <v>203</v>
      </c>
      <c r="R136" s="108"/>
      <c r="S136" s="108"/>
      <c r="T136" s="107"/>
      <c r="U136" s="107"/>
      <c r="V136" s="107"/>
      <c r="W136" s="107"/>
      <c r="X136" s="107"/>
      <c r="Y136" s="107"/>
      <c r="Z136" s="107"/>
      <c r="AA136" s="107"/>
      <c r="AB136" s="107"/>
      <c r="AC136" s="107"/>
      <c r="AD136" s="107"/>
      <c r="AE136" s="107"/>
      <c r="AF136" s="107"/>
      <c r="AG136" s="107"/>
      <c r="AH136" s="107"/>
      <c r="AI136" s="107"/>
      <c r="AJ136" s="107"/>
      <c r="AK136" s="107"/>
      <c r="AL136" s="107"/>
      <c r="AM136" s="107"/>
      <c r="AN136" s="107"/>
      <c r="AO136" s="107"/>
      <c r="AP136" s="107"/>
      <c r="AQ136" s="107"/>
      <c r="AR136" s="107"/>
      <c r="AS136" s="107"/>
      <c r="AT136" s="107"/>
      <c r="AU136" s="107"/>
      <c r="AV136" s="107"/>
      <c r="AW136" s="107"/>
      <c r="AX136" s="107"/>
      <c r="AY136" s="107"/>
    </row>
    <row r="137" spans="1:51" s="21" customFormat="1" ht="20.100000000000001" customHeight="1">
      <c r="C137" s="237">
        <v>125</v>
      </c>
      <c r="D137" s="50" t="s">
        <v>155</v>
      </c>
      <c r="E137" s="186" t="s">
        <v>218</v>
      </c>
      <c r="F137" s="186" t="s">
        <v>190</v>
      </c>
      <c r="G137" s="231" t="s">
        <v>232</v>
      </c>
      <c r="H137" s="227">
        <v>43040</v>
      </c>
      <c r="I137" s="228">
        <v>42000</v>
      </c>
      <c r="J137" s="231">
        <v>522.4</v>
      </c>
      <c r="K137" s="228">
        <v>1205.4000000000001</v>
      </c>
      <c r="L137" s="228">
        <v>1276.8</v>
      </c>
      <c r="M137" s="228">
        <v>1375.12</v>
      </c>
      <c r="N137" s="228">
        <v>4379.72</v>
      </c>
      <c r="O137" s="228">
        <v>37620.28</v>
      </c>
      <c r="P137" s="229" t="s">
        <v>22</v>
      </c>
      <c r="Q137" s="230" t="s">
        <v>204</v>
      </c>
      <c r="R137" s="108"/>
      <c r="S137" s="108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7"/>
      <c r="AN137" s="107"/>
      <c r="AO137" s="107"/>
      <c r="AP137" s="107"/>
      <c r="AQ137" s="107"/>
      <c r="AR137" s="107"/>
      <c r="AS137" s="107"/>
      <c r="AT137" s="107"/>
      <c r="AU137" s="107"/>
      <c r="AV137" s="107"/>
      <c r="AW137" s="107"/>
      <c r="AX137" s="107"/>
      <c r="AY137" s="107"/>
    </row>
    <row r="138" spans="1:51" s="21" customFormat="1" ht="20.100000000000001" customHeight="1">
      <c r="C138" s="236">
        <v>126</v>
      </c>
      <c r="D138" s="50" t="s">
        <v>156</v>
      </c>
      <c r="E138" s="186" t="s">
        <v>342</v>
      </c>
      <c r="F138" s="186" t="s">
        <v>343</v>
      </c>
      <c r="G138" s="186" t="s">
        <v>285</v>
      </c>
      <c r="H138" s="227">
        <v>38261</v>
      </c>
      <c r="I138" s="228">
        <v>55000</v>
      </c>
      <c r="J138" s="228">
        <v>2559.6799999999998</v>
      </c>
      <c r="K138" s="228">
        <v>1578.5</v>
      </c>
      <c r="L138" s="228">
        <v>1672</v>
      </c>
      <c r="M138" s="228">
        <v>25</v>
      </c>
      <c r="N138" s="228">
        <v>5835.18</v>
      </c>
      <c r="O138" s="228">
        <v>49164.82</v>
      </c>
      <c r="P138" s="229" t="s">
        <v>57</v>
      </c>
      <c r="Q138" s="230" t="s">
        <v>204</v>
      </c>
      <c r="R138" s="108"/>
      <c r="S138" s="108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  <c r="AN138" s="107"/>
      <c r="AO138" s="107"/>
      <c r="AP138" s="107"/>
      <c r="AQ138" s="107"/>
      <c r="AR138" s="107"/>
      <c r="AS138" s="107"/>
      <c r="AT138" s="107"/>
      <c r="AU138" s="107"/>
      <c r="AV138" s="107"/>
      <c r="AW138" s="107"/>
      <c r="AX138" s="107"/>
      <c r="AY138" s="107"/>
    </row>
    <row r="139" spans="1:51" s="21" customFormat="1" ht="20.100000000000001" customHeight="1">
      <c r="C139" s="236">
        <v>127</v>
      </c>
      <c r="D139" s="50" t="s">
        <v>157</v>
      </c>
      <c r="E139" s="186" t="s">
        <v>384</v>
      </c>
      <c r="F139" s="186" t="s">
        <v>387</v>
      </c>
      <c r="G139" s="186" t="s">
        <v>285</v>
      </c>
      <c r="H139" s="227">
        <v>41030</v>
      </c>
      <c r="I139" s="228">
        <v>65000</v>
      </c>
      <c r="J139" s="228">
        <v>4157.55</v>
      </c>
      <c r="K139" s="228">
        <v>1865.5</v>
      </c>
      <c r="L139" s="228">
        <v>1976</v>
      </c>
      <c r="M139" s="228">
        <v>1375.12</v>
      </c>
      <c r="N139" s="228">
        <v>9374.17</v>
      </c>
      <c r="O139" s="228">
        <v>55625.83</v>
      </c>
      <c r="P139" s="229" t="s">
        <v>57</v>
      </c>
      <c r="Q139" s="230" t="s">
        <v>204</v>
      </c>
      <c r="R139" s="108"/>
      <c r="S139" s="108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7"/>
      <c r="AN139" s="107"/>
      <c r="AO139" s="107"/>
      <c r="AP139" s="107"/>
      <c r="AQ139" s="107"/>
      <c r="AR139" s="107"/>
      <c r="AS139" s="107"/>
      <c r="AT139" s="107"/>
      <c r="AU139" s="107"/>
      <c r="AV139" s="107"/>
      <c r="AW139" s="107"/>
      <c r="AX139" s="107"/>
      <c r="AY139" s="107"/>
    </row>
    <row r="140" spans="1:51" s="21" customFormat="1" ht="20.100000000000001" customHeight="1">
      <c r="C140" s="237">
        <v>128</v>
      </c>
      <c r="D140" s="50" t="s">
        <v>158</v>
      </c>
      <c r="E140" s="186" t="s">
        <v>221</v>
      </c>
      <c r="F140" s="186" t="s">
        <v>190</v>
      </c>
      <c r="G140" s="231" t="s">
        <v>234</v>
      </c>
      <c r="H140" s="227">
        <v>44060</v>
      </c>
      <c r="I140" s="228">
        <v>245000</v>
      </c>
      <c r="J140" s="228">
        <v>46501.51</v>
      </c>
      <c r="K140" s="228">
        <v>7031.5</v>
      </c>
      <c r="L140" s="228">
        <v>4943.8</v>
      </c>
      <c r="M140" s="228">
        <v>1375.12</v>
      </c>
      <c r="N140" s="228">
        <f>+J140+K140+L140+M140</f>
        <v>59851.930000000008</v>
      </c>
      <c r="O140" s="228">
        <f>+I140-N140</f>
        <v>185148.07</v>
      </c>
      <c r="P140" s="229" t="s">
        <v>22</v>
      </c>
      <c r="Q140" s="230" t="s">
        <v>204</v>
      </c>
      <c r="R140" s="108"/>
      <c r="S140" s="108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7"/>
      <c r="AN140" s="107"/>
      <c r="AO140" s="107"/>
      <c r="AP140" s="107"/>
      <c r="AQ140" s="107"/>
      <c r="AR140" s="107"/>
      <c r="AS140" s="107"/>
      <c r="AT140" s="107"/>
      <c r="AU140" s="107"/>
      <c r="AV140" s="107"/>
      <c r="AW140" s="107"/>
      <c r="AX140" s="107"/>
      <c r="AY140" s="107"/>
    </row>
    <row r="141" spans="1:51" s="21" customFormat="1" ht="20.100000000000001" customHeight="1">
      <c r="C141" s="236">
        <v>129</v>
      </c>
      <c r="D141" s="50" t="s">
        <v>159</v>
      </c>
      <c r="E141" s="186" t="s">
        <v>301</v>
      </c>
      <c r="F141" s="186" t="s">
        <v>306</v>
      </c>
      <c r="G141" s="186" t="s">
        <v>236</v>
      </c>
      <c r="H141" s="227">
        <v>43101</v>
      </c>
      <c r="I141" s="228">
        <v>36000</v>
      </c>
      <c r="J141" s="228">
        <v>0</v>
      </c>
      <c r="K141" s="228">
        <v>1033.2</v>
      </c>
      <c r="L141" s="228">
        <v>1094.4000000000001</v>
      </c>
      <c r="M141" s="228">
        <v>25</v>
      </c>
      <c r="N141" s="228">
        <v>2152.6</v>
      </c>
      <c r="O141" s="228">
        <v>33847.4</v>
      </c>
      <c r="P141" s="229" t="s">
        <v>22</v>
      </c>
      <c r="Q141" s="230" t="s">
        <v>204</v>
      </c>
      <c r="R141" s="108"/>
      <c r="S141" s="108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7"/>
      <c r="AN141" s="107"/>
      <c r="AO141" s="107"/>
      <c r="AP141" s="107"/>
      <c r="AQ141" s="107"/>
      <c r="AR141" s="107"/>
      <c r="AS141" s="107"/>
      <c r="AT141" s="107"/>
      <c r="AU141" s="107"/>
      <c r="AV141" s="107"/>
      <c r="AW141" s="107"/>
      <c r="AX141" s="107"/>
      <c r="AY141" s="107"/>
    </row>
    <row r="142" spans="1:51" s="21" customFormat="1" ht="20.100000000000001" customHeight="1">
      <c r="C142" s="236">
        <v>130</v>
      </c>
      <c r="D142" s="50" t="s">
        <v>160</v>
      </c>
      <c r="E142" s="186" t="s">
        <v>215</v>
      </c>
      <c r="F142" s="186" t="s">
        <v>190</v>
      </c>
      <c r="G142" s="231" t="s">
        <v>230</v>
      </c>
      <c r="H142" s="227">
        <v>38384</v>
      </c>
      <c r="I142" s="228">
        <v>100000</v>
      </c>
      <c r="J142" s="228">
        <v>12105.37</v>
      </c>
      <c r="K142" s="228">
        <v>2870</v>
      </c>
      <c r="L142" s="228">
        <v>3040</v>
      </c>
      <c r="M142" s="228">
        <v>25</v>
      </c>
      <c r="N142" s="228">
        <v>18040.37</v>
      </c>
      <c r="O142" s="228">
        <v>81959.63</v>
      </c>
      <c r="P142" s="229" t="s">
        <v>57</v>
      </c>
      <c r="Q142" s="230" t="s">
        <v>204</v>
      </c>
      <c r="R142" s="108"/>
      <c r="S142" s="108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7"/>
      <c r="AN142" s="107"/>
      <c r="AO142" s="107"/>
      <c r="AP142" s="107"/>
      <c r="AQ142" s="107"/>
      <c r="AR142" s="107"/>
      <c r="AS142" s="107"/>
      <c r="AT142" s="107"/>
      <c r="AU142" s="107"/>
      <c r="AV142" s="107"/>
      <c r="AW142" s="107"/>
      <c r="AX142" s="107"/>
      <c r="AY142" s="107"/>
    </row>
    <row r="143" spans="1:51" s="21" customFormat="1" ht="20.100000000000001" customHeight="1">
      <c r="C143" s="237">
        <v>131</v>
      </c>
      <c r="D143" s="50" t="s">
        <v>161</v>
      </c>
      <c r="E143" s="186" t="s">
        <v>417</v>
      </c>
      <c r="F143" s="186" t="s">
        <v>424</v>
      </c>
      <c r="G143" s="186" t="s">
        <v>425</v>
      </c>
      <c r="H143" s="227">
        <v>39934</v>
      </c>
      <c r="I143" s="228">
        <v>65000</v>
      </c>
      <c r="J143" s="228">
        <v>4157.55</v>
      </c>
      <c r="K143" s="228">
        <v>1865.5</v>
      </c>
      <c r="L143" s="228">
        <v>1976</v>
      </c>
      <c r="M143" s="228">
        <v>21375.119999999999</v>
      </c>
      <c r="N143" s="228">
        <v>29374.17</v>
      </c>
      <c r="O143" s="228">
        <v>35625.83</v>
      </c>
      <c r="P143" s="229" t="s">
        <v>22</v>
      </c>
      <c r="Q143" s="230" t="s">
        <v>204</v>
      </c>
      <c r="R143" s="108"/>
      <c r="S143" s="108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  <c r="AQ143" s="107"/>
      <c r="AR143" s="107"/>
      <c r="AS143" s="107"/>
      <c r="AT143" s="107"/>
      <c r="AU143" s="107"/>
      <c r="AV143" s="107"/>
      <c r="AW143" s="107"/>
      <c r="AX143" s="107"/>
      <c r="AY143" s="107"/>
    </row>
    <row r="144" spans="1:51" s="107" customFormat="1" ht="20.100000000000001" customHeight="1">
      <c r="A144" s="21"/>
      <c r="B144" s="21"/>
      <c r="C144" s="236">
        <v>132</v>
      </c>
      <c r="D144" s="50" t="s">
        <v>162</v>
      </c>
      <c r="E144" s="186" t="s">
        <v>372</v>
      </c>
      <c r="F144" s="186" t="s">
        <v>380</v>
      </c>
      <c r="G144" s="186" t="s">
        <v>350</v>
      </c>
      <c r="H144" s="227">
        <v>43252</v>
      </c>
      <c r="I144" s="228">
        <v>65000</v>
      </c>
      <c r="J144" s="228">
        <v>4427.58</v>
      </c>
      <c r="K144" s="228">
        <v>1865.5</v>
      </c>
      <c r="L144" s="228">
        <v>1976</v>
      </c>
      <c r="M144" s="228">
        <v>3363</v>
      </c>
      <c r="N144" s="228">
        <f>+J144+K144+L144+M144</f>
        <v>11632.08</v>
      </c>
      <c r="O144" s="228">
        <f>+I144-N144</f>
        <v>53367.92</v>
      </c>
      <c r="P144" s="229" t="s">
        <v>22</v>
      </c>
      <c r="Q144" s="230" t="s">
        <v>204</v>
      </c>
      <c r="R144" s="108"/>
      <c r="S144" s="108"/>
    </row>
    <row r="145" spans="1:51" s="222" customFormat="1" ht="20.100000000000001" customHeight="1">
      <c r="A145" s="190"/>
      <c r="B145" s="190"/>
      <c r="C145" s="236">
        <v>133</v>
      </c>
      <c r="D145" s="50" t="s">
        <v>649</v>
      </c>
      <c r="E145" s="186" t="s">
        <v>639</v>
      </c>
      <c r="F145" s="186" t="s">
        <v>190</v>
      </c>
      <c r="G145" s="186" t="s">
        <v>237</v>
      </c>
      <c r="H145" s="227">
        <v>44685</v>
      </c>
      <c r="I145" s="228">
        <v>130000</v>
      </c>
      <c r="J145" s="228">
        <v>19162.189999999999</v>
      </c>
      <c r="K145" s="228">
        <f>+I145*0.0287</f>
        <v>3731</v>
      </c>
      <c r="L145" s="228">
        <f>+I145*0.0304</f>
        <v>3952</v>
      </c>
      <c r="M145" s="228">
        <v>25</v>
      </c>
      <c r="N145" s="228">
        <f>+J145+K145+L145+M145</f>
        <v>26870.19</v>
      </c>
      <c r="O145" s="228">
        <f>+I145-N145</f>
        <v>103129.81</v>
      </c>
      <c r="P145" s="229" t="s">
        <v>646</v>
      </c>
      <c r="Q145" s="230" t="s">
        <v>203</v>
      </c>
      <c r="R145" s="221"/>
      <c r="S145" s="221"/>
      <c r="T145" s="221"/>
    </row>
    <row r="146" spans="1:51" s="21" customFormat="1" ht="20.100000000000001" customHeight="1">
      <c r="C146" s="237">
        <v>134</v>
      </c>
      <c r="D146" s="50" t="s">
        <v>163</v>
      </c>
      <c r="E146" s="186" t="s">
        <v>373</v>
      </c>
      <c r="F146" s="186" t="s">
        <v>380</v>
      </c>
      <c r="G146" s="186" t="s">
        <v>350</v>
      </c>
      <c r="H146" s="227">
        <v>43313</v>
      </c>
      <c r="I146" s="228">
        <v>65000</v>
      </c>
      <c r="J146" s="228">
        <v>4427.58</v>
      </c>
      <c r="K146" s="228">
        <v>1865.5</v>
      </c>
      <c r="L146" s="228">
        <v>1976</v>
      </c>
      <c r="M146" s="228">
        <v>25</v>
      </c>
      <c r="N146" s="228">
        <v>8294.08</v>
      </c>
      <c r="O146" s="228">
        <v>56705.919999999998</v>
      </c>
      <c r="P146" s="229" t="s">
        <v>22</v>
      </c>
      <c r="Q146" s="230" t="s">
        <v>204</v>
      </c>
      <c r="R146" s="108"/>
      <c r="S146" s="108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7"/>
      <c r="AN146" s="107"/>
      <c r="AO146" s="107"/>
      <c r="AP146" s="107"/>
      <c r="AQ146" s="107"/>
      <c r="AR146" s="107"/>
      <c r="AS146" s="107"/>
      <c r="AT146" s="107"/>
      <c r="AU146" s="107"/>
      <c r="AV146" s="107"/>
      <c r="AW146" s="107"/>
      <c r="AX146" s="107"/>
      <c r="AY146" s="107"/>
    </row>
    <row r="147" spans="1:51" s="21" customFormat="1" ht="20.100000000000001" customHeight="1">
      <c r="C147" s="236">
        <v>135</v>
      </c>
      <c r="D147" s="50" t="s">
        <v>164</v>
      </c>
      <c r="E147" s="186" t="s">
        <v>326</v>
      </c>
      <c r="F147" s="186" t="s">
        <v>334</v>
      </c>
      <c r="G147" s="186" t="s">
        <v>333</v>
      </c>
      <c r="H147" s="227">
        <v>44298</v>
      </c>
      <c r="I147" s="228">
        <v>50000</v>
      </c>
      <c r="J147" s="228">
        <v>0</v>
      </c>
      <c r="K147" s="228">
        <v>1435</v>
      </c>
      <c r="L147" s="228">
        <v>1520</v>
      </c>
      <c r="M147" s="228">
        <v>3747.47</v>
      </c>
      <c r="N147" s="228">
        <f>+J147+K147+L147+M147</f>
        <v>6702.4699999999993</v>
      </c>
      <c r="O147" s="228">
        <f>+I147-N147</f>
        <v>43297.53</v>
      </c>
      <c r="P147" s="229" t="s">
        <v>22</v>
      </c>
      <c r="Q147" s="230" t="s">
        <v>203</v>
      </c>
      <c r="R147" s="108"/>
      <c r="S147" s="108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7"/>
      <c r="AN147" s="107"/>
      <c r="AO147" s="107"/>
      <c r="AP147" s="107"/>
      <c r="AQ147" s="107"/>
      <c r="AR147" s="107"/>
      <c r="AS147" s="107"/>
      <c r="AT147" s="107"/>
      <c r="AU147" s="107"/>
      <c r="AV147" s="107"/>
      <c r="AW147" s="107"/>
      <c r="AX147" s="107"/>
      <c r="AY147" s="107"/>
    </row>
    <row r="148" spans="1:51" s="21" customFormat="1" ht="20.100000000000001" customHeight="1">
      <c r="C148" s="236">
        <v>136</v>
      </c>
      <c r="D148" s="50" t="s">
        <v>165</v>
      </c>
      <c r="E148" s="186" t="s">
        <v>288</v>
      </c>
      <c r="F148" s="186" t="s">
        <v>294</v>
      </c>
      <c r="G148" s="186" t="s">
        <v>292</v>
      </c>
      <c r="H148" s="227">
        <v>41153</v>
      </c>
      <c r="I148" s="228">
        <v>85000</v>
      </c>
      <c r="J148" s="228">
        <v>7901.93</v>
      </c>
      <c r="K148" s="228">
        <v>2439.5</v>
      </c>
      <c r="L148" s="228">
        <v>2584</v>
      </c>
      <c r="M148" s="228">
        <v>2725.24</v>
      </c>
      <c r="N148" s="228">
        <v>15650.67</v>
      </c>
      <c r="O148" s="228">
        <v>69349.33</v>
      </c>
      <c r="P148" s="229" t="s">
        <v>22</v>
      </c>
      <c r="Q148" s="230" t="s">
        <v>204</v>
      </c>
      <c r="R148" s="108"/>
      <c r="S148" s="108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  <c r="AM148" s="107"/>
      <c r="AN148" s="107"/>
      <c r="AO148" s="107"/>
      <c r="AP148" s="107"/>
      <c r="AQ148" s="107"/>
      <c r="AR148" s="107"/>
      <c r="AS148" s="107"/>
      <c r="AT148" s="107"/>
      <c r="AU148" s="107"/>
      <c r="AV148" s="107"/>
      <c r="AW148" s="107"/>
      <c r="AX148" s="107"/>
      <c r="AY148" s="107"/>
    </row>
    <row r="149" spans="1:51" s="21" customFormat="1" ht="20.100000000000001" customHeight="1">
      <c r="C149" s="237">
        <v>137</v>
      </c>
      <c r="D149" s="50" t="s">
        <v>166</v>
      </c>
      <c r="E149" s="186" t="s">
        <v>243</v>
      </c>
      <c r="F149" s="186" t="s">
        <v>245</v>
      </c>
      <c r="G149" s="186" t="s">
        <v>247</v>
      </c>
      <c r="H149" s="227">
        <v>44102</v>
      </c>
      <c r="I149" s="228">
        <v>45000</v>
      </c>
      <c r="J149" s="228">
        <v>945.81</v>
      </c>
      <c r="K149" s="228">
        <v>1291.5</v>
      </c>
      <c r="L149" s="228">
        <v>1368</v>
      </c>
      <c r="M149" s="228">
        <v>1375.12</v>
      </c>
      <c r="N149" s="228">
        <v>4980.43</v>
      </c>
      <c r="O149" s="228">
        <v>40019.57</v>
      </c>
      <c r="P149" s="229" t="s">
        <v>22</v>
      </c>
      <c r="Q149" s="230" t="s">
        <v>203</v>
      </c>
      <c r="R149" s="108"/>
      <c r="S149" s="108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  <c r="AM149" s="107"/>
      <c r="AN149" s="107"/>
      <c r="AO149" s="107"/>
      <c r="AP149" s="107"/>
      <c r="AQ149" s="107"/>
      <c r="AR149" s="107"/>
      <c r="AS149" s="107"/>
      <c r="AT149" s="107"/>
      <c r="AU149" s="107"/>
      <c r="AV149" s="107"/>
      <c r="AW149" s="107"/>
      <c r="AX149" s="107"/>
      <c r="AY149" s="107"/>
    </row>
    <row r="150" spans="1:51" s="21" customFormat="1" ht="20.100000000000001" customHeight="1">
      <c r="C150" s="236">
        <v>138</v>
      </c>
      <c r="D150" s="50" t="s">
        <v>167</v>
      </c>
      <c r="E150" s="186" t="s">
        <v>396</v>
      </c>
      <c r="F150" s="186" t="s">
        <v>398</v>
      </c>
      <c r="G150" s="186" t="s">
        <v>401</v>
      </c>
      <c r="H150" s="227">
        <v>41205</v>
      </c>
      <c r="I150" s="228">
        <v>145000</v>
      </c>
      <c r="J150" s="228">
        <v>0</v>
      </c>
      <c r="K150" s="228">
        <v>4161.5</v>
      </c>
      <c r="L150" s="228">
        <v>4408</v>
      </c>
      <c r="M150" s="228">
        <v>25</v>
      </c>
      <c r="N150" s="228">
        <f>+J150+K150+L150+M150</f>
        <v>8594.5</v>
      </c>
      <c r="O150" s="228">
        <f>+I150-N150</f>
        <v>136405.5</v>
      </c>
      <c r="P150" s="229" t="s">
        <v>57</v>
      </c>
      <c r="Q150" s="230" t="s">
        <v>204</v>
      </c>
      <c r="R150" s="108"/>
      <c r="S150" s="108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  <c r="AM150" s="107"/>
      <c r="AN150" s="107"/>
      <c r="AO150" s="107"/>
      <c r="AP150" s="107"/>
      <c r="AQ150" s="107"/>
      <c r="AR150" s="107"/>
      <c r="AS150" s="107"/>
      <c r="AT150" s="107"/>
      <c r="AU150" s="107"/>
      <c r="AV150" s="107"/>
      <c r="AW150" s="107"/>
      <c r="AX150" s="107"/>
      <c r="AY150" s="107"/>
    </row>
    <row r="151" spans="1:51" s="21" customFormat="1" ht="20.100000000000001" customHeight="1">
      <c r="C151" s="236">
        <v>139</v>
      </c>
      <c r="D151" s="50" t="s">
        <v>168</v>
      </c>
      <c r="E151" s="186" t="s">
        <v>377</v>
      </c>
      <c r="F151" s="186" t="s">
        <v>380</v>
      </c>
      <c r="G151" s="186" t="s">
        <v>350</v>
      </c>
      <c r="H151" s="227">
        <v>43252</v>
      </c>
      <c r="I151" s="228">
        <v>65000</v>
      </c>
      <c r="J151" s="228">
        <v>4427.58</v>
      </c>
      <c r="K151" s="228">
        <v>1865.5</v>
      </c>
      <c r="L151" s="228">
        <v>1976</v>
      </c>
      <c r="M151" s="228">
        <v>25</v>
      </c>
      <c r="N151" s="228">
        <v>8294.08</v>
      </c>
      <c r="O151" s="228">
        <v>56705.919999999998</v>
      </c>
      <c r="P151" s="229" t="s">
        <v>22</v>
      </c>
      <c r="Q151" s="230" t="s">
        <v>204</v>
      </c>
      <c r="R151" s="108"/>
      <c r="S151" s="108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  <c r="AM151" s="107"/>
      <c r="AN151" s="107"/>
      <c r="AO151" s="107"/>
      <c r="AP151" s="107"/>
      <c r="AQ151" s="107"/>
      <c r="AR151" s="107"/>
      <c r="AS151" s="107"/>
      <c r="AT151" s="107"/>
      <c r="AU151" s="107"/>
      <c r="AV151" s="107"/>
      <c r="AW151" s="107"/>
      <c r="AX151" s="107"/>
      <c r="AY151" s="107"/>
    </row>
    <row r="152" spans="1:51" s="21" customFormat="1" ht="20.100000000000001" customHeight="1">
      <c r="C152" s="237">
        <v>140</v>
      </c>
      <c r="D152" s="50" t="s">
        <v>169</v>
      </c>
      <c r="E152" s="186" t="s">
        <v>365</v>
      </c>
      <c r="F152" s="186" t="s">
        <v>380</v>
      </c>
      <c r="G152" s="186" t="s">
        <v>381</v>
      </c>
      <c r="H152" s="227">
        <v>43038</v>
      </c>
      <c r="I152" s="228">
        <v>135000</v>
      </c>
      <c r="J152" s="228">
        <v>20338.240000000002</v>
      </c>
      <c r="K152" s="228">
        <v>3874.5</v>
      </c>
      <c r="L152" s="228">
        <v>4104</v>
      </c>
      <c r="M152" s="228">
        <v>25</v>
      </c>
      <c r="N152" s="228">
        <v>28341.74</v>
      </c>
      <c r="O152" s="228">
        <v>106658.26</v>
      </c>
      <c r="P152" s="229" t="s">
        <v>22</v>
      </c>
      <c r="Q152" s="230" t="s">
        <v>204</v>
      </c>
      <c r="R152" s="108"/>
      <c r="S152" s="108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  <c r="AM152" s="107"/>
      <c r="AN152" s="107"/>
      <c r="AO152" s="107"/>
      <c r="AP152" s="107"/>
      <c r="AQ152" s="107"/>
      <c r="AR152" s="107"/>
      <c r="AS152" s="107"/>
      <c r="AT152" s="107"/>
      <c r="AU152" s="107"/>
      <c r="AV152" s="107"/>
      <c r="AW152" s="107"/>
      <c r="AX152" s="107"/>
      <c r="AY152" s="107"/>
    </row>
    <row r="153" spans="1:51" s="21" customFormat="1" ht="20.100000000000001" customHeight="1">
      <c r="C153" s="236">
        <v>141</v>
      </c>
      <c r="D153" s="50" t="s">
        <v>170</v>
      </c>
      <c r="E153" s="186" t="s">
        <v>281</v>
      </c>
      <c r="F153" s="186" t="s">
        <v>286</v>
      </c>
      <c r="G153" s="186" t="s">
        <v>284</v>
      </c>
      <c r="H153" s="227">
        <v>41183</v>
      </c>
      <c r="I153" s="228">
        <v>70000</v>
      </c>
      <c r="J153" s="228">
        <v>4828.43</v>
      </c>
      <c r="K153" s="228">
        <v>2009</v>
      </c>
      <c r="L153" s="228">
        <v>2128</v>
      </c>
      <c r="M153" s="228">
        <v>4367.6499999999996</v>
      </c>
      <c r="N153" s="228">
        <v>13333.08</v>
      </c>
      <c r="O153" s="228">
        <v>56666.92</v>
      </c>
      <c r="P153" s="229" t="s">
        <v>57</v>
      </c>
      <c r="Q153" s="230" t="s">
        <v>204</v>
      </c>
      <c r="R153" s="108"/>
      <c r="S153" s="108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  <c r="AM153" s="107"/>
      <c r="AN153" s="107"/>
      <c r="AO153" s="107"/>
      <c r="AP153" s="107"/>
      <c r="AQ153" s="107"/>
      <c r="AR153" s="107"/>
      <c r="AS153" s="107"/>
      <c r="AT153" s="107"/>
      <c r="AU153" s="107"/>
      <c r="AV153" s="107"/>
      <c r="AW153" s="107"/>
      <c r="AX153" s="107"/>
      <c r="AY153" s="107"/>
    </row>
    <row r="154" spans="1:51" s="21" customFormat="1" ht="20.100000000000001" customHeight="1">
      <c r="C154" s="236">
        <v>142</v>
      </c>
      <c r="D154" s="50" t="s">
        <v>650</v>
      </c>
      <c r="E154" s="186" t="s">
        <v>371</v>
      </c>
      <c r="F154" s="186" t="s">
        <v>380</v>
      </c>
      <c r="G154" s="186" t="s">
        <v>350</v>
      </c>
      <c r="H154" s="227">
        <v>43252</v>
      </c>
      <c r="I154" s="228">
        <v>65000</v>
      </c>
      <c r="J154" s="228">
        <v>4427.58</v>
      </c>
      <c r="K154" s="228">
        <v>1865.5</v>
      </c>
      <c r="L154" s="228">
        <v>1976</v>
      </c>
      <c r="M154" s="228">
        <v>25</v>
      </c>
      <c r="N154" s="228">
        <v>8294.08</v>
      </c>
      <c r="O154" s="228">
        <v>56705.919999999998</v>
      </c>
      <c r="P154" s="229" t="s">
        <v>22</v>
      </c>
      <c r="Q154" s="230" t="s">
        <v>204</v>
      </c>
      <c r="R154" s="108"/>
      <c r="S154" s="108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  <c r="AM154" s="107"/>
      <c r="AN154" s="107"/>
      <c r="AO154" s="107"/>
      <c r="AP154" s="107"/>
      <c r="AQ154" s="107"/>
      <c r="AR154" s="107"/>
      <c r="AS154" s="107"/>
      <c r="AT154" s="107"/>
      <c r="AU154" s="107"/>
      <c r="AV154" s="107"/>
      <c r="AW154" s="107"/>
      <c r="AX154" s="107"/>
      <c r="AY154" s="107"/>
    </row>
    <row r="155" spans="1:51" s="21" customFormat="1" ht="20.100000000000001" customHeight="1">
      <c r="C155" s="237">
        <v>143</v>
      </c>
      <c r="D155" s="50" t="s">
        <v>171</v>
      </c>
      <c r="E155" s="186" t="s">
        <v>375</v>
      </c>
      <c r="F155" s="186" t="s">
        <v>380</v>
      </c>
      <c r="G155" s="186" t="s">
        <v>350</v>
      </c>
      <c r="H155" s="227">
        <v>43252</v>
      </c>
      <c r="I155" s="228">
        <v>65000</v>
      </c>
      <c r="J155" s="228">
        <v>4157.55</v>
      </c>
      <c r="K155" s="228">
        <v>1865.5</v>
      </c>
      <c r="L155" s="228">
        <v>1976</v>
      </c>
      <c r="M155" s="228">
        <v>1375.12</v>
      </c>
      <c r="N155" s="228">
        <v>9374.17</v>
      </c>
      <c r="O155" s="228">
        <v>55625.83</v>
      </c>
      <c r="P155" s="229" t="s">
        <v>22</v>
      </c>
      <c r="Q155" s="230" t="s">
        <v>204</v>
      </c>
      <c r="R155" s="108"/>
      <c r="S155" s="108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  <c r="AL155" s="107"/>
      <c r="AM155" s="107"/>
      <c r="AN155" s="107"/>
      <c r="AO155" s="107"/>
      <c r="AP155" s="107"/>
      <c r="AQ155" s="107"/>
      <c r="AR155" s="107"/>
      <c r="AS155" s="107"/>
      <c r="AT155" s="107"/>
      <c r="AU155" s="107"/>
      <c r="AV155" s="107"/>
      <c r="AW155" s="107"/>
      <c r="AX155" s="107"/>
      <c r="AY155" s="107"/>
    </row>
    <row r="156" spans="1:51" s="21" customFormat="1" ht="20.100000000000001" customHeight="1">
      <c r="C156" s="236">
        <v>144</v>
      </c>
      <c r="D156" s="50" t="s">
        <v>172</v>
      </c>
      <c r="E156" s="186" t="s">
        <v>367</v>
      </c>
      <c r="F156" s="186" t="s">
        <v>380</v>
      </c>
      <c r="G156" s="186" t="s">
        <v>350</v>
      </c>
      <c r="H156" s="227">
        <v>43101</v>
      </c>
      <c r="I156" s="228">
        <v>65000</v>
      </c>
      <c r="J156" s="228">
        <v>4427.58</v>
      </c>
      <c r="K156" s="228">
        <v>1865.5</v>
      </c>
      <c r="L156" s="228">
        <v>1976</v>
      </c>
      <c r="M156" s="228">
        <v>3261.76</v>
      </c>
      <c r="N156" s="228">
        <f>+J156+K156+L156+M156</f>
        <v>11530.84</v>
      </c>
      <c r="O156" s="228">
        <f>+I156-N156</f>
        <v>53469.16</v>
      </c>
      <c r="P156" s="229" t="s">
        <v>22</v>
      </c>
      <c r="Q156" s="230" t="s">
        <v>203</v>
      </c>
      <c r="R156" s="108"/>
      <c r="S156" s="108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  <c r="AK156" s="107"/>
      <c r="AL156" s="107"/>
      <c r="AM156" s="107"/>
      <c r="AN156" s="107"/>
      <c r="AO156" s="107"/>
      <c r="AP156" s="107"/>
      <c r="AQ156" s="107"/>
      <c r="AR156" s="107"/>
      <c r="AS156" s="107"/>
      <c r="AT156" s="107"/>
      <c r="AU156" s="107"/>
      <c r="AV156" s="107"/>
      <c r="AW156" s="107"/>
      <c r="AX156" s="107"/>
      <c r="AY156" s="107"/>
    </row>
    <row r="157" spans="1:51" s="21" customFormat="1" ht="20.100000000000001" customHeight="1">
      <c r="C157" s="236">
        <v>145</v>
      </c>
      <c r="D157" s="50" t="s">
        <v>173</v>
      </c>
      <c r="E157" s="186" t="s">
        <v>614</v>
      </c>
      <c r="F157" s="186" t="s">
        <v>363</v>
      </c>
      <c r="G157" s="186" t="s">
        <v>615</v>
      </c>
      <c r="H157" s="227">
        <v>44531</v>
      </c>
      <c r="I157" s="228">
        <v>40000</v>
      </c>
      <c r="J157" s="228">
        <v>442.65</v>
      </c>
      <c r="K157" s="228">
        <v>1148</v>
      </c>
      <c r="L157" s="228">
        <v>1216</v>
      </c>
      <c r="M157" s="228">
        <v>25</v>
      </c>
      <c r="N157" s="228">
        <v>2831.65</v>
      </c>
      <c r="O157" s="228">
        <v>37168.35</v>
      </c>
      <c r="P157" s="229" t="s">
        <v>22</v>
      </c>
      <c r="Q157" s="230" t="s">
        <v>204</v>
      </c>
      <c r="R157" s="108"/>
      <c r="S157" s="108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  <c r="AM157" s="107"/>
      <c r="AN157" s="107"/>
      <c r="AO157" s="107"/>
      <c r="AP157" s="107"/>
      <c r="AQ157" s="107"/>
      <c r="AR157" s="107"/>
      <c r="AS157" s="107"/>
      <c r="AT157" s="107"/>
      <c r="AU157" s="107"/>
      <c r="AV157" s="107"/>
      <c r="AW157" s="107"/>
      <c r="AX157" s="107"/>
      <c r="AY157" s="107"/>
    </row>
    <row r="158" spans="1:51" s="21" customFormat="1" ht="20.100000000000001" customHeight="1">
      <c r="C158" s="237">
        <v>146</v>
      </c>
      <c r="D158" s="50" t="s">
        <v>174</v>
      </c>
      <c r="E158" s="186" t="s">
        <v>369</v>
      </c>
      <c r="F158" s="186" t="s">
        <v>380</v>
      </c>
      <c r="G158" s="186" t="s">
        <v>266</v>
      </c>
      <c r="H158" s="227">
        <v>42766</v>
      </c>
      <c r="I158" s="228">
        <v>85000</v>
      </c>
      <c r="J158" s="228">
        <v>8576.99</v>
      </c>
      <c r="K158" s="228">
        <v>2439.5</v>
      </c>
      <c r="L158" s="228">
        <v>2584</v>
      </c>
      <c r="M158" s="228">
        <v>625</v>
      </c>
      <c r="N158" s="228">
        <f>+J158+K158+L158+M158</f>
        <v>14225.49</v>
      </c>
      <c r="O158" s="228">
        <f>+I158-N158</f>
        <v>70774.509999999995</v>
      </c>
      <c r="P158" s="229" t="s">
        <v>22</v>
      </c>
      <c r="Q158" s="230" t="s">
        <v>204</v>
      </c>
      <c r="R158" s="108"/>
      <c r="S158" s="108"/>
      <c r="T158" s="107"/>
      <c r="U158" s="107"/>
      <c r="V158" s="107"/>
      <c r="W158" s="107"/>
      <c r="X158" s="107"/>
      <c r="Y158" s="107"/>
      <c r="Z158" s="107"/>
      <c r="AA158" s="107"/>
      <c r="AB158" s="107"/>
      <c r="AC158" s="107"/>
      <c r="AD158" s="107"/>
      <c r="AE158" s="107"/>
      <c r="AF158" s="107"/>
      <c r="AG158" s="107"/>
      <c r="AH158" s="107"/>
      <c r="AI158" s="107"/>
      <c r="AJ158" s="107"/>
      <c r="AK158" s="107"/>
      <c r="AL158" s="107"/>
      <c r="AM158" s="107"/>
      <c r="AN158" s="107"/>
      <c r="AO158" s="107"/>
      <c r="AP158" s="107"/>
      <c r="AQ158" s="107"/>
      <c r="AR158" s="107"/>
      <c r="AS158" s="107"/>
      <c r="AT158" s="107"/>
      <c r="AU158" s="107"/>
      <c r="AV158" s="107"/>
      <c r="AW158" s="107"/>
      <c r="AX158" s="107"/>
      <c r="AY158" s="107"/>
    </row>
    <row r="159" spans="1:51" s="21" customFormat="1" ht="20.100000000000001" customHeight="1">
      <c r="C159" s="236">
        <v>147</v>
      </c>
      <c r="D159" s="50" t="s">
        <v>175</v>
      </c>
      <c r="E159" s="186" t="s">
        <v>368</v>
      </c>
      <c r="F159" s="186" t="s">
        <v>380</v>
      </c>
      <c r="G159" s="186" t="s">
        <v>350</v>
      </c>
      <c r="H159" s="227">
        <v>42766</v>
      </c>
      <c r="I159" s="228">
        <v>65000</v>
      </c>
      <c r="J159" s="228">
        <v>4427.58</v>
      </c>
      <c r="K159" s="228">
        <v>1865.5</v>
      </c>
      <c r="L159" s="228">
        <v>1976</v>
      </c>
      <c r="M159" s="228">
        <v>25</v>
      </c>
      <c r="N159" s="228">
        <v>8294.08</v>
      </c>
      <c r="O159" s="228">
        <v>56705.919999999998</v>
      </c>
      <c r="P159" s="229" t="s">
        <v>22</v>
      </c>
      <c r="Q159" s="230" t="s">
        <v>203</v>
      </c>
      <c r="R159" s="108"/>
      <c r="S159" s="108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  <c r="AD159" s="107"/>
      <c r="AE159" s="107"/>
      <c r="AF159" s="107"/>
      <c r="AG159" s="107"/>
      <c r="AH159" s="107"/>
      <c r="AI159" s="107"/>
      <c r="AJ159" s="107"/>
      <c r="AK159" s="107"/>
      <c r="AL159" s="107"/>
      <c r="AM159" s="107"/>
      <c r="AN159" s="107"/>
      <c r="AO159" s="107"/>
      <c r="AP159" s="107"/>
      <c r="AQ159" s="107"/>
      <c r="AR159" s="107"/>
      <c r="AS159" s="107"/>
      <c r="AT159" s="107"/>
      <c r="AU159" s="107"/>
      <c r="AV159" s="107"/>
      <c r="AW159" s="107"/>
      <c r="AX159" s="107"/>
      <c r="AY159" s="107"/>
    </row>
    <row r="160" spans="1:51" s="21" customFormat="1" ht="20.100000000000001" customHeight="1">
      <c r="C160" s="236">
        <v>148</v>
      </c>
      <c r="D160" s="50" t="s">
        <v>210</v>
      </c>
      <c r="E160" s="186" t="s">
        <v>296</v>
      </c>
      <c r="F160" s="186" t="s">
        <v>306</v>
      </c>
      <c r="G160" s="186" t="s">
        <v>303</v>
      </c>
      <c r="H160" s="227">
        <v>35419</v>
      </c>
      <c r="I160" s="228">
        <v>80000</v>
      </c>
      <c r="J160" s="228">
        <v>7063.34</v>
      </c>
      <c r="K160" s="228">
        <v>2296</v>
      </c>
      <c r="L160" s="228">
        <v>2432</v>
      </c>
      <c r="M160" s="228">
        <v>1375.12</v>
      </c>
      <c r="N160" s="228">
        <f>+J160+K160+L160+M160</f>
        <v>13166.46</v>
      </c>
      <c r="O160" s="228">
        <f>+I160-N160</f>
        <v>66833.540000000008</v>
      </c>
      <c r="P160" s="229" t="s">
        <v>57</v>
      </c>
      <c r="Q160" s="230" t="s">
        <v>204</v>
      </c>
      <c r="R160" s="108"/>
      <c r="S160" s="108"/>
      <c r="T160" s="107"/>
      <c r="U160" s="107"/>
      <c r="V160" s="107"/>
      <c r="W160" s="107"/>
      <c r="X160" s="107"/>
      <c r="Y160" s="107"/>
      <c r="Z160" s="107"/>
      <c r="AA160" s="107"/>
      <c r="AB160" s="107"/>
      <c r="AC160" s="107"/>
      <c r="AD160" s="107"/>
      <c r="AE160" s="107"/>
      <c r="AF160" s="107"/>
      <c r="AG160" s="107"/>
      <c r="AH160" s="107"/>
      <c r="AI160" s="107"/>
      <c r="AJ160" s="107"/>
      <c r="AK160" s="107"/>
      <c r="AL160" s="107"/>
      <c r="AM160" s="107"/>
      <c r="AN160" s="107"/>
      <c r="AO160" s="107"/>
      <c r="AP160" s="107"/>
      <c r="AQ160" s="107"/>
      <c r="AR160" s="107"/>
      <c r="AS160" s="107"/>
      <c r="AT160" s="107"/>
      <c r="AU160" s="107"/>
      <c r="AV160" s="107"/>
      <c r="AW160" s="107"/>
      <c r="AX160" s="107"/>
      <c r="AY160" s="107"/>
    </row>
    <row r="161" spans="3:51" s="21" customFormat="1" ht="20.100000000000001" customHeight="1">
      <c r="C161" s="161"/>
      <c r="D161" s="161"/>
      <c r="E161" s="162" t="s">
        <v>176</v>
      </c>
      <c r="F161" s="163"/>
      <c r="G161" s="163"/>
      <c r="H161" s="163"/>
      <c r="I161" s="192">
        <f t="shared" ref="I161:O161" si="0">SUM(I13:I160)</f>
        <v>9909440.7400000002</v>
      </c>
      <c r="J161" s="192">
        <f t="shared" si="0"/>
        <v>892889.3600000001</v>
      </c>
      <c r="K161" s="192">
        <f t="shared" si="0"/>
        <v>284400.97999999986</v>
      </c>
      <c r="L161" s="192">
        <f t="shared" si="0"/>
        <v>292518.39999999991</v>
      </c>
      <c r="M161" s="192">
        <f t="shared" si="0"/>
        <v>227879.6399999999</v>
      </c>
      <c r="N161" s="192">
        <f t="shared" si="0"/>
        <v>1697688.3800000008</v>
      </c>
      <c r="O161" s="192">
        <f t="shared" si="0"/>
        <v>8211752.3599999975</v>
      </c>
      <c r="P161" s="164"/>
      <c r="Q161" s="164"/>
      <c r="R161" s="108"/>
      <c r="S161" s="108"/>
      <c r="T161" s="107"/>
      <c r="U161" s="107"/>
      <c r="V161" s="107"/>
      <c r="W161" s="107"/>
      <c r="X161" s="107"/>
      <c r="Y161" s="107"/>
      <c r="Z161" s="107"/>
      <c r="AA161" s="107"/>
      <c r="AB161" s="107"/>
      <c r="AC161" s="107"/>
      <c r="AD161" s="107"/>
      <c r="AE161" s="107"/>
      <c r="AF161" s="107"/>
      <c r="AG161" s="107"/>
      <c r="AH161" s="107"/>
      <c r="AI161" s="107"/>
      <c r="AJ161" s="107"/>
      <c r="AK161" s="107"/>
      <c r="AL161" s="107"/>
      <c r="AM161" s="107"/>
      <c r="AN161" s="107"/>
      <c r="AO161" s="107"/>
      <c r="AP161" s="107"/>
      <c r="AQ161" s="107"/>
      <c r="AR161" s="107"/>
      <c r="AS161" s="107"/>
      <c r="AT161" s="107"/>
      <c r="AU161" s="107"/>
      <c r="AV161" s="107"/>
      <c r="AW161" s="107"/>
      <c r="AX161" s="107"/>
      <c r="AY161" s="107"/>
    </row>
    <row r="162" spans="3:51" s="21" customFormat="1" ht="20.100000000000001" customHeight="1">
      <c r="C162" s="132"/>
      <c r="D162" s="132"/>
      <c r="E162" s="165"/>
      <c r="F162" s="165"/>
      <c r="G162" s="165"/>
      <c r="H162" s="165"/>
      <c r="I162" s="165"/>
      <c r="J162" s="36"/>
      <c r="K162" s="36"/>
      <c r="L162" s="36"/>
      <c r="M162" s="36"/>
      <c r="N162" s="36"/>
      <c r="O162" s="36"/>
      <c r="P162" s="36"/>
      <c r="Q162" s="36"/>
      <c r="R162" s="108"/>
      <c r="S162" s="108"/>
      <c r="T162" s="107"/>
      <c r="U162" s="107"/>
      <c r="V162" s="107"/>
      <c r="W162" s="107"/>
      <c r="X162" s="107"/>
      <c r="Y162" s="107"/>
      <c r="Z162" s="107"/>
      <c r="AA162" s="107"/>
      <c r="AB162" s="107"/>
      <c r="AC162" s="107"/>
      <c r="AD162" s="107"/>
      <c r="AE162" s="107"/>
      <c r="AF162" s="107"/>
      <c r="AG162" s="107"/>
      <c r="AH162" s="107"/>
      <c r="AI162" s="107"/>
      <c r="AJ162" s="107"/>
      <c r="AK162" s="107"/>
      <c r="AL162" s="107"/>
      <c r="AM162" s="107"/>
      <c r="AN162" s="107"/>
      <c r="AO162" s="107"/>
      <c r="AP162" s="107"/>
      <c r="AQ162" s="107"/>
      <c r="AR162" s="107"/>
      <c r="AS162" s="107"/>
      <c r="AT162" s="107"/>
      <c r="AU162" s="107"/>
      <c r="AV162" s="107"/>
      <c r="AW162" s="107"/>
      <c r="AX162" s="107"/>
      <c r="AY162" s="107"/>
    </row>
    <row r="163" spans="3:51" s="21" customFormat="1" ht="20.100000000000001" customHeight="1">
      <c r="C163" s="23"/>
      <c r="D163" s="51" t="s">
        <v>5</v>
      </c>
      <c r="E163" s="52"/>
      <c r="F163" s="52"/>
      <c r="G163" s="52"/>
      <c r="H163" s="24"/>
      <c r="I163" s="54"/>
      <c r="J163" s="74"/>
      <c r="K163" s="25"/>
      <c r="L163" s="25"/>
      <c r="M163" s="58"/>
      <c r="N163" s="58"/>
      <c r="O163" s="58"/>
      <c r="P163" s="25"/>
      <c r="Q163" s="107"/>
      <c r="R163" s="108"/>
      <c r="S163" s="108"/>
      <c r="T163" s="107"/>
      <c r="U163" s="107"/>
      <c r="V163" s="107"/>
      <c r="W163" s="107"/>
      <c r="X163" s="107"/>
      <c r="Y163" s="107"/>
      <c r="Z163" s="107"/>
      <c r="AA163" s="107"/>
      <c r="AB163" s="107"/>
      <c r="AC163" s="107"/>
      <c r="AD163" s="107"/>
      <c r="AE163" s="107"/>
      <c r="AF163" s="107"/>
      <c r="AG163" s="107"/>
      <c r="AH163" s="107"/>
      <c r="AI163" s="107"/>
      <c r="AJ163" s="107"/>
      <c r="AK163" s="107"/>
      <c r="AL163" s="107"/>
      <c r="AM163" s="107"/>
      <c r="AN163" s="107"/>
      <c r="AO163" s="107"/>
      <c r="AP163" s="107"/>
      <c r="AQ163" s="107"/>
      <c r="AR163" s="107"/>
      <c r="AS163" s="107"/>
      <c r="AT163" s="107"/>
      <c r="AU163" s="107"/>
      <c r="AV163" s="107"/>
      <c r="AW163" s="107"/>
      <c r="AX163" s="107"/>
      <c r="AY163" s="107"/>
    </row>
    <row r="164" spans="3:51" s="21" customFormat="1" ht="20.100000000000001" customHeight="1">
      <c r="C164" s="23"/>
      <c r="D164" s="52" t="s">
        <v>15</v>
      </c>
      <c r="E164" s="53"/>
      <c r="F164" s="53"/>
      <c r="G164" s="52"/>
      <c r="H164" s="2"/>
      <c r="I164" s="56"/>
      <c r="J164" s="3"/>
      <c r="K164" s="3"/>
      <c r="L164" s="25"/>
      <c r="M164" s="25"/>
      <c r="N164" s="25"/>
      <c r="O164" s="25"/>
      <c r="P164" s="25"/>
      <c r="Q164" s="107"/>
      <c r="R164" s="108"/>
      <c r="S164" s="108"/>
      <c r="T164" s="107"/>
      <c r="U164" s="107"/>
      <c r="V164" s="107"/>
      <c r="W164" s="107"/>
      <c r="X164" s="107"/>
      <c r="Y164" s="107"/>
      <c r="Z164" s="107"/>
      <c r="AA164" s="107"/>
      <c r="AB164" s="107"/>
      <c r="AC164" s="107"/>
      <c r="AD164" s="107"/>
      <c r="AE164" s="107"/>
      <c r="AF164" s="107"/>
      <c r="AG164" s="107"/>
      <c r="AH164" s="107"/>
      <c r="AI164" s="107"/>
      <c r="AJ164" s="107"/>
      <c r="AK164" s="107"/>
      <c r="AL164" s="107"/>
      <c r="AM164" s="107"/>
      <c r="AN164" s="107"/>
      <c r="AO164" s="107"/>
      <c r="AP164" s="107"/>
      <c r="AQ164" s="107"/>
      <c r="AR164" s="107"/>
      <c r="AS164" s="107"/>
      <c r="AT164" s="107"/>
      <c r="AU164" s="107"/>
      <c r="AV164" s="107"/>
      <c r="AW164" s="107"/>
      <c r="AX164" s="107"/>
      <c r="AY164" s="107"/>
    </row>
    <row r="165" spans="3:51" s="21" customFormat="1" ht="20.100000000000001" customHeight="1">
      <c r="C165" s="23"/>
      <c r="D165" s="53" t="s">
        <v>212</v>
      </c>
      <c r="E165" s="53"/>
      <c r="F165" s="53"/>
      <c r="G165" s="52"/>
      <c r="H165" s="2"/>
      <c r="I165" s="57"/>
      <c r="J165" s="2"/>
      <c r="K165" s="3"/>
      <c r="L165" s="25"/>
      <c r="M165" s="25"/>
      <c r="N165" s="25"/>
      <c r="O165" s="25"/>
      <c r="P165" s="25"/>
      <c r="Q165" s="107"/>
      <c r="R165" s="108"/>
      <c r="S165" s="108"/>
      <c r="T165" s="107"/>
      <c r="U165" s="107"/>
      <c r="V165" s="107"/>
      <c r="W165" s="107"/>
      <c r="X165" s="107"/>
      <c r="Y165" s="107"/>
      <c r="Z165" s="107"/>
      <c r="AA165" s="107"/>
      <c r="AB165" s="107"/>
      <c r="AC165" s="107"/>
      <c r="AD165" s="107"/>
      <c r="AE165" s="107"/>
      <c r="AF165" s="107"/>
      <c r="AG165" s="107"/>
      <c r="AH165" s="107"/>
      <c r="AI165" s="107"/>
      <c r="AJ165" s="107"/>
      <c r="AK165" s="107"/>
      <c r="AL165" s="107"/>
      <c r="AM165" s="107"/>
      <c r="AN165" s="107"/>
      <c r="AO165" s="107"/>
      <c r="AP165" s="107"/>
      <c r="AQ165" s="107"/>
      <c r="AR165" s="107"/>
      <c r="AS165" s="107"/>
      <c r="AT165" s="107"/>
      <c r="AU165" s="107"/>
      <c r="AV165" s="107"/>
      <c r="AW165" s="107"/>
      <c r="AX165" s="107"/>
      <c r="AY165" s="107"/>
    </row>
    <row r="166" spans="3:51" s="21" customFormat="1" ht="20.100000000000001" customHeight="1">
      <c r="C166" s="23"/>
      <c r="D166" s="53" t="s">
        <v>213</v>
      </c>
      <c r="E166" s="53"/>
      <c r="F166" s="53"/>
      <c r="G166" s="52"/>
      <c r="H166" s="2"/>
      <c r="I166" s="2"/>
      <c r="J166" s="2"/>
      <c r="K166" s="3"/>
      <c r="L166" s="25"/>
      <c r="M166" s="25"/>
      <c r="N166" s="25"/>
      <c r="O166" s="25"/>
      <c r="P166" s="25"/>
      <c r="Q166" s="107"/>
      <c r="R166" s="108"/>
      <c r="S166" s="108"/>
      <c r="T166" s="107"/>
      <c r="U166" s="107"/>
      <c r="V166" s="107"/>
      <c r="W166" s="107"/>
      <c r="X166" s="107"/>
      <c r="Y166" s="107"/>
      <c r="Z166" s="107"/>
      <c r="AA166" s="107"/>
      <c r="AB166" s="107"/>
      <c r="AC166" s="107"/>
      <c r="AD166" s="107"/>
      <c r="AE166" s="107"/>
      <c r="AF166" s="107"/>
      <c r="AG166" s="107"/>
      <c r="AH166" s="107"/>
      <c r="AI166" s="107"/>
      <c r="AJ166" s="107"/>
      <c r="AK166" s="107"/>
      <c r="AL166" s="107"/>
      <c r="AM166" s="107"/>
      <c r="AN166" s="107"/>
      <c r="AO166" s="107"/>
      <c r="AP166" s="107"/>
      <c r="AQ166" s="107"/>
      <c r="AR166" s="107"/>
      <c r="AS166" s="107"/>
      <c r="AT166" s="107"/>
      <c r="AU166" s="107"/>
      <c r="AV166" s="107"/>
      <c r="AW166" s="107"/>
      <c r="AX166" s="107"/>
      <c r="AY166" s="107"/>
    </row>
    <row r="167" spans="3:51" s="21" customFormat="1" ht="27" customHeight="1">
      <c r="C167" s="23"/>
      <c r="D167" s="4"/>
      <c r="E167" s="4"/>
      <c r="F167" s="4"/>
      <c r="G167" s="2"/>
      <c r="H167" s="2"/>
      <c r="I167" s="2"/>
      <c r="J167" s="2"/>
      <c r="K167" s="3"/>
      <c r="L167" s="25"/>
      <c r="M167" s="25"/>
      <c r="N167" s="25"/>
      <c r="O167" s="25"/>
      <c r="P167" s="25"/>
      <c r="Q167" s="107"/>
      <c r="R167" s="108"/>
      <c r="S167" s="108"/>
      <c r="T167" s="107"/>
      <c r="U167" s="107"/>
      <c r="V167" s="107"/>
      <c r="W167" s="107"/>
      <c r="X167" s="107"/>
      <c r="Y167" s="107"/>
      <c r="Z167" s="107"/>
      <c r="AA167" s="107"/>
      <c r="AB167" s="107"/>
      <c r="AC167" s="107"/>
      <c r="AD167" s="107"/>
      <c r="AE167" s="107"/>
      <c r="AF167" s="107"/>
      <c r="AG167" s="107"/>
      <c r="AH167" s="107"/>
      <c r="AI167" s="107"/>
      <c r="AJ167" s="107"/>
      <c r="AK167" s="107"/>
      <c r="AL167" s="107"/>
      <c r="AM167" s="107"/>
      <c r="AN167" s="107"/>
      <c r="AO167" s="107"/>
      <c r="AP167" s="107"/>
      <c r="AQ167" s="107"/>
      <c r="AR167" s="107"/>
      <c r="AS167" s="107"/>
      <c r="AT167" s="107"/>
      <c r="AU167" s="107"/>
      <c r="AV167" s="107"/>
      <c r="AW167" s="107"/>
      <c r="AX167" s="107"/>
      <c r="AY167" s="107"/>
    </row>
    <row r="168" spans="3:51" s="21" customFormat="1" ht="20.100000000000001" customHeight="1">
      <c r="C168" s="23"/>
      <c r="D168" s="127"/>
      <c r="E168" s="127"/>
      <c r="F168" s="127"/>
      <c r="G168" s="127"/>
      <c r="H168" s="127"/>
      <c r="I168" s="127"/>
      <c r="J168" s="127"/>
      <c r="K168" s="127"/>
      <c r="L168" s="25"/>
      <c r="M168" s="25"/>
      <c r="N168" s="25"/>
      <c r="O168" s="25"/>
      <c r="P168" s="25"/>
      <c r="Q168" s="107"/>
      <c r="R168" s="108"/>
      <c r="S168" s="108"/>
      <c r="T168" s="107"/>
      <c r="U168" s="107"/>
      <c r="V168" s="107"/>
      <c r="W168" s="107"/>
      <c r="X168" s="107"/>
      <c r="Y168" s="107"/>
      <c r="Z168" s="107"/>
      <c r="AA168" s="107"/>
      <c r="AB168" s="107"/>
      <c r="AC168" s="107"/>
      <c r="AD168" s="107"/>
      <c r="AE168" s="107"/>
      <c r="AF168" s="107"/>
      <c r="AG168" s="107"/>
      <c r="AH168" s="107"/>
      <c r="AI168" s="107"/>
      <c r="AJ168" s="107"/>
      <c r="AK168" s="107"/>
      <c r="AL168" s="107"/>
      <c r="AM168" s="107"/>
      <c r="AN168" s="107"/>
      <c r="AO168" s="107"/>
      <c r="AP168" s="107"/>
      <c r="AQ168" s="107"/>
      <c r="AR168" s="107"/>
      <c r="AS168" s="107"/>
      <c r="AT168" s="107"/>
      <c r="AU168" s="107"/>
      <c r="AV168" s="107"/>
      <c r="AW168" s="107"/>
      <c r="AX168" s="107"/>
      <c r="AY168" s="107"/>
    </row>
    <row r="169" spans="3:51" s="21" customFormat="1" ht="20.100000000000001" customHeight="1">
      <c r="C169" s="23"/>
      <c r="D169" s="76"/>
      <c r="E169" s="76"/>
      <c r="F169" s="76"/>
      <c r="G169" s="76"/>
      <c r="H169" s="76"/>
      <c r="I169" s="76"/>
      <c r="J169" s="76"/>
      <c r="K169" s="76"/>
      <c r="L169" s="25"/>
      <c r="M169" s="25"/>
      <c r="N169" s="25"/>
      <c r="O169" s="25"/>
      <c r="P169" s="25"/>
      <c r="Q169" s="107"/>
      <c r="R169" s="108"/>
      <c r="S169" s="108"/>
      <c r="T169" s="107"/>
      <c r="U169" s="107"/>
      <c r="V169" s="107"/>
      <c r="W169" s="107"/>
      <c r="X169" s="107"/>
      <c r="Y169" s="107"/>
      <c r="Z169" s="107"/>
      <c r="AA169" s="107"/>
      <c r="AB169" s="107"/>
      <c r="AC169" s="107"/>
      <c r="AD169" s="107"/>
      <c r="AE169" s="107"/>
      <c r="AF169" s="107"/>
      <c r="AG169" s="107"/>
      <c r="AH169" s="107"/>
      <c r="AI169" s="107"/>
      <c r="AJ169" s="107"/>
      <c r="AK169" s="107"/>
      <c r="AL169" s="107"/>
      <c r="AM169" s="107"/>
      <c r="AN169" s="107"/>
      <c r="AO169" s="107"/>
      <c r="AP169" s="107"/>
      <c r="AQ169" s="107"/>
      <c r="AR169" s="107"/>
      <c r="AS169" s="107"/>
      <c r="AT169" s="107"/>
      <c r="AU169" s="107"/>
      <c r="AV169" s="107"/>
      <c r="AW169" s="107"/>
      <c r="AX169" s="107"/>
      <c r="AY169" s="107"/>
    </row>
    <row r="170" spans="3:51" s="21" customFormat="1" ht="20.100000000000001" customHeight="1">
      <c r="C170" s="23"/>
      <c r="D170" s="26"/>
      <c r="E170" s="24"/>
      <c r="F170" s="24"/>
      <c r="G170" s="24"/>
      <c r="H170" s="24"/>
      <c r="I170" s="24"/>
      <c r="J170" s="24"/>
      <c r="K170" s="25"/>
      <c r="L170" s="25"/>
      <c r="M170" s="25"/>
      <c r="N170" s="25"/>
      <c r="O170" s="25"/>
      <c r="P170" s="25"/>
      <c r="Q170" s="107"/>
      <c r="R170" s="108"/>
      <c r="S170" s="108"/>
      <c r="T170" s="107"/>
      <c r="U170" s="107"/>
      <c r="V170" s="107"/>
      <c r="W170" s="107"/>
      <c r="X170" s="107"/>
      <c r="Y170" s="107"/>
      <c r="Z170" s="107"/>
      <c r="AA170" s="107"/>
      <c r="AB170" s="107"/>
      <c r="AC170" s="107"/>
      <c r="AD170" s="107"/>
      <c r="AE170" s="107"/>
      <c r="AF170" s="107"/>
      <c r="AG170" s="107"/>
      <c r="AH170" s="107"/>
      <c r="AI170" s="107"/>
      <c r="AJ170" s="107"/>
      <c r="AK170" s="107"/>
      <c r="AL170" s="107"/>
      <c r="AM170" s="107"/>
      <c r="AN170" s="107"/>
      <c r="AO170" s="107"/>
      <c r="AP170" s="107"/>
      <c r="AQ170" s="107"/>
      <c r="AR170" s="107"/>
      <c r="AS170" s="107"/>
      <c r="AT170" s="107"/>
      <c r="AU170" s="107"/>
      <c r="AV170" s="107"/>
      <c r="AW170" s="107"/>
      <c r="AX170" s="107"/>
      <c r="AY170" s="107"/>
    </row>
    <row r="171" spans="3:51" s="21" customFormat="1" ht="23.25">
      <c r="C171" s="28"/>
      <c r="D171" s="113" t="s">
        <v>185</v>
      </c>
      <c r="E171" s="114"/>
      <c r="G171" s="29"/>
      <c r="H171" s="29"/>
      <c r="I171" s="30"/>
      <c r="J171" s="30"/>
      <c r="K171" s="28"/>
      <c r="L171" s="31"/>
      <c r="M171" s="29"/>
      <c r="N171" s="29"/>
      <c r="O171" s="29"/>
      <c r="P171" s="29"/>
      <c r="Q171" s="107"/>
      <c r="R171" s="109"/>
      <c r="S171" s="107"/>
      <c r="T171" s="107"/>
      <c r="U171" s="107"/>
      <c r="V171" s="107"/>
      <c r="W171" s="107"/>
      <c r="X171" s="107"/>
      <c r="Y171" s="107"/>
      <c r="Z171" s="107"/>
      <c r="AA171" s="107"/>
      <c r="AB171" s="107"/>
      <c r="AC171" s="107"/>
      <c r="AD171" s="107"/>
      <c r="AE171" s="107"/>
      <c r="AF171" s="107"/>
      <c r="AG171" s="107"/>
      <c r="AH171" s="107"/>
      <c r="AI171" s="107"/>
      <c r="AJ171" s="107"/>
      <c r="AK171" s="107"/>
      <c r="AL171" s="107"/>
      <c r="AM171" s="107"/>
      <c r="AN171" s="107"/>
      <c r="AO171" s="107"/>
      <c r="AP171" s="107"/>
      <c r="AQ171" s="107"/>
      <c r="AR171" s="107"/>
      <c r="AS171" s="107"/>
      <c r="AT171" s="107"/>
      <c r="AU171" s="107"/>
      <c r="AV171" s="107"/>
      <c r="AW171" s="107"/>
      <c r="AX171" s="107"/>
      <c r="AY171" s="107"/>
    </row>
    <row r="172" spans="3:51" ht="23.25">
      <c r="C172" s="28"/>
      <c r="D172" s="32" t="s">
        <v>186</v>
      </c>
      <c r="E172" s="21"/>
      <c r="G172" s="29"/>
      <c r="H172" s="29"/>
      <c r="I172" s="30"/>
      <c r="J172" s="30"/>
      <c r="K172" s="28"/>
      <c r="L172" s="31"/>
      <c r="M172" s="29"/>
      <c r="N172" s="29"/>
      <c r="O172" s="29"/>
      <c r="P172" s="29"/>
    </row>
    <row r="173" spans="3:51" ht="20.25" customHeight="1"/>
    <row r="174" spans="3:51" ht="20.25" customHeight="1"/>
    <row r="176" spans="3:51" ht="14.25" customHeight="1"/>
    <row r="177" spans="3:51" ht="17.25" hidden="1" customHeight="1">
      <c r="Q177" s="110"/>
    </row>
    <row r="178" spans="3:51" s="21" customFormat="1" ht="17.25" customHeight="1">
      <c r="C178"/>
      <c r="D178"/>
      <c r="E178"/>
      <c r="G178"/>
      <c r="I178"/>
      <c r="J178"/>
      <c r="K178"/>
      <c r="L178"/>
      <c r="M178"/>
      <c r="N178"/>
      <c r="O178"/>
      <c r="Q178" s="110"/>
      <c r="R178" s="107"/>
      <c r="S178" s="107"/>
      <c r="T178" s="107"/>
      <c r="U178" s="107"/>
      <c r="V178" s="107"/>
      <c r="W178" s="107"/>
      <c r="X178" s="107"/>
      <c r="Y178" s="107"/>
      <c r="Z178" s="107"/>
      <c r="AA178" s="107"/>
      <c r="AB178" s="107"/>
      <c r="AC178" s="107"/>
      <c r="AD178" s="107"/>
      <c r="AE178" s="107"/>
      <c r="AF178" s="107"/>
      <c r="AG178" s="107"/>
      <c r="AH178" s="107"/>
      <c r="AI178" s="107"/>
      <c r="AJ178" s="107"/>
      <c r="AK178" s="107"/>
      <c r="AL178" s="107"/>
      <c r="AM178" s="107"/>
      <c r="AN178" s="107"/>
      <c r="AO178" s="107"/>
      <c r="AP178" s="107"/>
      <c r="AQ178" s="107"/>
      <c r="AR178" s="107"/>
      <c r="AS178" s="107"/>
      <c r="AT178" s="107"/>
      <c r="AU178" s="107"/>
      <c r="AV178" s="107"/>
      <c r="AW178" s="107"/>
      <c r="AX178" s="107"/>
      <c r="AY178" s="107"/>
    </row>
    <row r="180" spans="3:51" s="28" customFormat="1">
      <c r="C180"/>
      <c r="D180"/>
      <c r="E180"/>
      <c r="F180" s="21"/>
      <c r="G180"/>
      <c r="H180" s="21"/>
      <c r="I180"/>
      <c r="J180"/>
      <c r="K180"/>
      <c r="L180"/>
      <c r="M180"/>
      <c r="N180"/>
      <c r="O180"/>
      <c r="P180" s="21"/>
      <c r="Q180" s="107"/>
      <c r="R180" s="110"/>
      <c r="S180" s="110"/>
      <c r="T180" s="111"/>
      <c r="U180" s="111"/>
      <c r="V180" s="111"/>
      <c r="W180" s="111"/>
      <c r="X180" s="111"/>
      <c r="Y180" s="111"/>
      <c r="Z180" s="111"/>
      <c r="AA180" s="111"/>
      <c r="AB180" s="111"/>
      <c r="AC180" s="111"/>
      <c r="AD180" s="111"/>
      <c r="AE180" s="111"/>
      <c r="AF180" s="111"/>
      <c r="AG180" s="111"/>
      <c r="AH180" s="111"/>
      <c r="AI180" s="111"/>
      <c r="AJ180" s="111"/>
      <c r="AK180" s="111"/>
      <c r="AL180" s="111"/>
      <c r="AM180" s="111"/>
      <c r="AN180" s="111"/>
      <c r="AO180" s="111"/>
      <c r="AP180" s="111"/>
      <c r="AQ180" s="111"/>
      <c r="AR180" s="111"/>
      <c r="AS180" s="111"/>
      <c r="AT180" s="111"/>
      <c r="AU180" s="111"/>
      <c r="AV180" s="111"/>
      <c r="AW180" s="111"/>
      <c r="AX180" s="111"/>
      <c r="AY180" s="111"/>
    </row>
    <row r="181" spans="3:51" s="28" customFormat="1">
      <c r="C181"/>
      <c r="D181"/>
      <c r="E181"/>
      <c r="F181" s="21"/>
      <c r="G181"/>
      <c r="H181" s="21"/>
      <c r="I181"/>
      <c r="J181"/>
      <c r="K181"/>
      <c r="L181"/>
      <c r="M181"/>
      <c r="N181"/>
      <c r="O181"/>
      <c r="P181" s="21"/>
      <c r="Q181" s="107"/>
      <c r="R181" s="110"/>
      <c r="S181" s="110"/>
      <c r="T181" s="111"/>
      <c r="U181" s="111"/>
      <c r="V181" s="111"/>
      <c r="W181" s="111"/>
      <c r="X181" s="111"/>
      <c r="Y181" s="111"/>
      <c r="Z181" s="111"/>
      <c r="AA181" s="111"/>
      <c r="AB181" s="111"/>
      <c r="AC181" s="111"/>
      <c r="AD181" s="111"/>
      <c r="AE181" s="111"/>
      <c r="AF181" s="111"/>
      <c r="AG181" s="111"/>
      <c r="AH181" s="111"/>
      <c r="AI181" s="111"/>
      <c r="AJ181" s="111"/>
      <c r="AK181" s="111"/>
      <c r="AL181" s="111"/>
      <c r="AM181" s="111"/>
      <c r="AN181" s="111"/>
      <c r="AO181" s="111"/>
      <c r="AP181" s="111"/>
      <c r="AQ181" s="111"/>
      <c r="AR181" s="111"/>
      <c r="AS181" s="111"/>
      <c r="AT181" s="111"/>
      <c r="AU181" s="111"/>
      <c r="AV181" s="111"/>
      <c r="AW181" s="111"/>
      <c r="AX181" s="111"/>
      <c r="AY181" s="111"/>
    </row>
    <row r="192" spans="3:51">
      <c r="F192"/>
    </row>
  </sheetData>
  <sortState ref="E13:Q167">
    <sortCondition ref="E13"/>
  </sortState>
  <mergeCells count="16">
    <mergeCell ref="Q9:Q11"/>
    <mergeCell ref="P9:P11"/>
    <mergeCell ref="N9:N11"/>
    <mergeCell ref="M10:M11"/>
    <mergeCell ref="L10:L11"/>
    <mergeCell ref="D6:O6"/>
    <mergeCell ref="E9:E11"/>
    <mergeCell ref="D9:D11"/>
    <mergeCell ref="I9:I11"/>
    <mergeCell ref="J9:J11"/>
    <mergeCell ref="K10:K11"/>
    <mergeCell ref="O9:O11"/>
    <mergeCell ref="D7:O7"/>
    <mergeCell ref="F9:F11"/>
    <mergeCell ref="G9:G11"/>
    <mergeCell ref="H9:H11"/>
  </mergeCells>
  <phoneticPr fontId="46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137"/>
  <sheetViews>
    <sheetView topLeftCell="B1" zoomScale="55" zoomScaleNormal="55" workbookViewId="0">
      <pane ySplit="7" topLeftCell="A8" activePane="bottomLeft" state="frozen"/>
      <selection activeCell="F1" sqref="F1"/>
      <selection pane="bottomLeft" activeCell="F18" sqref="F18"/>
    </sheetView>
  </sheetViews>
  <sheetFormatPr baseColWidth="10" defaultColWidth="9.140625" defaultRowHeight="15.75"/>
  <cols>
    <col min="1" max="1" width="2.7109375" style="21" customWidth="1"/>
    <col min="2" max="2" width="5.7109375" style="21" customWidth="1"/>
    <col min="3" max="3" width="13.7109375" style="21" customWidth="1"/>
    <col min="4" max="4" width="53.140625" style="21" customWidth="1"/>
    <col min="5" max="5" width="128" style="21" customWidth="1"/>
    <col min="6" max="6" width="54.42578125" style="65" customWidth="1"/>
    <col min="7" max="7" width="19.28515625" style="131" customWidth="1"/>
    <col min="8" max="8" width="17.85546875" style="131" customWidth="1"/>
    <col min="9" max="9" width="21.85546875" style="21" bestFit="1" customWidth="1"/>
    <col min="10" max="10" width="22.140625" style="199" customWidth="1"/>
    <col min="11" max="11" width="23.7109375" style="199" customWidth="1"/>
    <col min="12" max="12" width="20.28515625" style="199" customWidth="1"/>
    <col min="13" max="13" width="21.28515625" style="199" customWidth="1"/>
    <col min="14" max="14" width="20.7109375" style="199" customWidth="1"/>
    <col min="15" max="15" width="22.140625" style="199" customWidth="1"/>
    <col min="16" max="16" width="19.28515625" style="21" customWidth="1"/>
    <col min="17" max="17" width="10.85546875" style="21" customWidth="1"/>
    <col min="18" max="18" width="10.5703125" style="21" customWidth="1"/>
    <col min="19" max="16384" width="9.140625" style="21"/>
  </cols>
  <sheetData>
    <row r="2" spans="2:19" ht="28.5">
      <c r="C2" s="288" t="s">
        <v>6</v>
      </c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40"/>
    </row>
    <row r="3" spans="2:19" ht="28.5">
      <c r="C3" s="288" t="s">
        <v>644</v>
      </c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41"/>
    </row>
    <row r="4" spans="2:19" ht="18.75" thickBot="1">
      <c r="C4" s="129"/>
      <c r="D4" s="129"/>
      <c r="E4" s="129"/>
      <c r="F4" s="129"/>
      <c r="G4" s="129"/>
      <c r="H4" s="129"/>
      <c r="I4" s="129"/>
      <c r="J4" s="194"/>
      <c r="K4" s="194"/>
      <c r="L4" s="194"/>
      <c r="M4" s="194"/>
      <c r="N4" s="194"/>
      <c r="O4" s="194"/>
      <c r="P4" s="129"/>
    </row>
    <row r="5" spans="2:19" ht="50.25" customHeight="1">
      <c r="B5" s="11"/>
      <c r="C5" s="289" t="s">
        <v>0</v>
      </c>
      <c r="D5" s="292" t="s">
        <v>634</v>
      </c>
      <c r="E5" s="292" t="s">
        <v>19</v>
      </c>
      <c r="F5" s="292" t="s">
        <v>14</v>
      </c>
      <c r="G5" s="289" t="s">
        <v>21</v>
      </c>
      <c r="H5" s="289" t="s">
        <v>20</v>
      </c>
      <c r="I5" s="307" t="s">
        <v>1</v>
      </c>
      <c r="J5" s="295" t="s">
        <v>2</v>
      </c>
      <c r="K5" s="201" t="s">
        <v>3</v>
      </c>
      <c r="L5" s="204"/>
      <c r="M5" s="206"/>
      <c r="N5" s="302" t="s">
        <v>12</v>
      </c>
      <c r="O5" s="297" t="s">
        <v>4</v>
      </c>
      <c r="P5" s="305" t="s">
        <v>16</v>
      </c>
      <c r="Q5" s="305" t="s">
        <v>205</v>
      </c>
    </row>
    <row r="6" spans="2:19" ht="20.25" customHeight="1">
      <c r="B6" s="11"/>
      <c r="C6" s="290"/>
      <c r="D6" s="293"/>
      <c r="E6" s="293"/>
      <c r="F6" s="293"/>
      <c r="G6" s="290"/>
      <c r="H6" s="290"/>
      <c r="I6" s="308"/>
      <c r="J6" s="296"/>
      <c r="K6" s="299" t="s">
        <v>636</v>
      </c>
      <c r="L6" s="301" t="s">
        <v>637</v>
      </c>
      <c r="M6" s="300" t="s">
        <v>635</v>
      </c>
      <c r="N6" s="303"/>
      <c r="O6" s="298"/>
      <c r="P6" s="306"/>
      <c r="Q6" s="306"/>
    </row>
    <row r="7" spans="2:19" ht="88.5" customHeight="1" thickBot="1">
      <c r="B7" s="11"/>
      <c r="C7" s="291"/>
      <c r="D7" s="294"/>
      <c r="E7" s="294"/>
      <c r="F7" s="294"/>
      <c r="G7" s="291"/>
      <c r="H7" s="291"/>
      <c r="I7" s="309"/>
      <c r="J7" s="296"/>
      <c r="K7" s="300"/>
      <c r="L7" s="298"/>
      <c r="M7" s="304"/>
      <c r="N7" s="303"/>
      <c r="O7" s="298"/>
      <c r="P7" s="306"/>
      <c r="Q7" s="306"/>
    </row>
    <row r="8" spans="2:19" ht="17.25" customHeight="1" thickBot="1">
      <c r="B8" s="20"/>
      <c r="C8" s="149"/>
      <c r="D8" s="150"/>
      <c r="E8" s="150"/>
      <c r="F8" s="151"/>
      <c r="G8" s="150"/>
      <c r="H8" s="150"/>
      <c r="I8" s="152"/>
      <c r="J8" s="195"/>
      <c r="K8" s="202"/>
      <c r="L8" s="202"/>
      <c r="M8" s="202"/>
      <c r="N8" s="202"/>
      <c r="O8" s="202"/>
      <c r="P8" s="75"/>
      <c r="Q8" s="75"/>
    </row>
    <row r="9" spans="2:19" ht="30" customHeight="1">
      <c r="B9" s="176">
        <v>1</v>
      </c>
      <c r="C9" s="223" t="s">
        <v>23</v>
      </c>
      <c r="D9" s="239" t="s">
        <v>445</v>
      </c>
      <c r="E9" s="239" t="s">
        <v>190</v>
      </c>
      <c r="F9" s="239" t="s">
        <v>251</v>
      </c>
      <c r="G9" s="240">
        <v>44575</v>
      </c>
      <c r="H9" s="240">
        <v>44756</v>
      </c>
      <c r="I9" s="241">
        <v>90000</v>
      </c>
      <c r="J9" s="242">
        <v>9753.1200000000008</v>
      </c>
      <c r="K9" s="242">
        <v>2583</v>
      </c>
      <c r="L9" s="242">
        <v>2736</v>
      </c>
      <c r="M9" s="242">
        <v>25</v>
      </c>
      <c r="N9" s="242">
        <v>15097.12</v>
      </c>
      <c r="O9" s="242">
        <v>74902.880000000005</v>
      </c>
      <c r="P9" s="226" t="s">
        <v>625</v>
      </c>
      <c r="Q9" s="243" t="s">
        <v>203</v>
      </c>
      <c r="R9" s="55"/>
      <c r="S9" s="55"/>
    </row>
    <row r="10" spans="2:19" ht="30" customHeight="1">
      <c r="B10" s="176">
        <v>2</v>
      </c>
      <c r="C10" s="223" t="s">
        <v>24</v>
      </c>
      <c r="D10" s="239" t="s">
        <v>459</v>
      </c>
      <c r="E10" s="187" t="s">
        <v>250</v>
      </c>
      <c r="F10" s="239" t="s">
        <v>251</v>
      </c>
      <c r="G10" s="240">
        <v>44621</v>
      </c>
      <c r="H10" s="240">
        <v>44805</v>
      </c>
      <c r="I10" s="241">
        <v>70000</v>
      </c>
      <c r="J10" s="241">
        <v>5368.48</v>
      </c>
      <c r="K10" s="241">
        <v>2009</v>
      </c>
      <c r="L10" s="241">
        <v>2128</v>
      </c>
      <c r="M10" s="241">
        <v>25</v>
      </c>
      <c r="N10" s="241">
        <v>9530.48</v>
      </c>
      <c r="O10" s="241">
        <v>60469.52</v>
      </c>
      <c r="P10" s="226" t="s">
        <v>625</v>
      </c>
      <c r="Q10" s="243" t="s">
        <v>203</v>
      </c>
      <c r="R10" s="55"/>
      <c r="S10" s="55"/>
    </row>
    <row r="11" spans="2:19" ht="30" customHeight="1">
      <c r="B11" s="176">
        <v>3</v>
      </c>
      <c r="C11" s="223" t="s">
        <v>25</v>
      </c>
      <c r="D11" s="239" t="s">
        <v>605</v>
      </c>
      <c r="E11" s="187" t="s">
        <v>387</v>
      </c>
      <c r="F11" s="239" t="s">
        <v>251</v>
      </c>
      <c r="G11" s="240">
        <v>44564</v>
      </c>
      <c r="H11" s="240">
        <v>44745</v>
      </c>
      <c r="I11" s="241">
        <v>65000</v>
      </c>
      <c r="J11" s="241">
        <v>4427.58</v>
      </c>
      <c r="K11" s="241">
        <v>1865.5</v>
      </c>
      <c r="L11" s="241">
        <v>1976</v>
      </c>
      <c r="M11" s="241">
        <v>3025</v>
      </c>
      <c r="N11" s="241">
        <f>+J11+K11+L11+M11</f>
        <v>11294.08</v>
      </c>
      <c r="O11" s="241">
        <f>+I11-N11</f>
        <v>53705.919999999998</v>
      </c>
      <c r="P11" s="226" t="s">
        <v>625</v>
      </c>
      <c r="Q11" s="243" t="s">
        <v>204</v>
      </c>
      <c r="R11" s="55"/>
      <c r="S11" s="55"/>
    </row>
    <row r="12" spans="2:19" ht="30" customHeight="1">
      <c r="B12" s="176">
        <v>4</v>
      </c>
      <c r="C12" s="223" t="s">
        <v>26</v>
      </c>
      <c r="D12" s="187" t="s">
        <v>528</v>
      </c>
      <c r="E12" s="187" t="s">
        <v>398</v>
      </c>
      <c r="F12" s="239" t="s">
        <v>537</v>
      </c>
      <c r="G12" s="224">
        <v>44568</v>
      </c>
      <c r="H12" s="224">
        <v>44749</v>
      </c>
      <c r="I12" s="225">
        <v>35000</v>
      </c>
      <c r="J12" s="244">
        <v>0</v>
      </c>
      <c r="K12" s="225">
        <v>1004.5</v>
      </c>
      <c r="L12" s="225">
        <v>1064</v>
      </c>
      <c r="M12" s="225">
        <v>25</v>
      </c>
      <c r="N12" s="225">
        <v>2093.5</v>
      </c>
      <c r="O12" s="225">
        <v>32906.5</v>
      </c>
      <c r="P12" s="226" t="s">
        <v>625</v>
      </c>
      <c r="Q12" s="188" t="s">
        <v>204</v>
      </c>
      <c r="R12" s="55"/>
      <c r="S12" s="55"/>
    </row>
    <row r="13" spans="2:19" ht="30" customHeight="1">
      <c r="B13" s="176">
        <v>5</v>
      </c>
      <c r="C13" s="223" t="s">
        <v>27</v>
      </c>
      <c r="D13" s="187" t="s">
        <v>531</v>
      </c>
      <c r="E13" s="187" t="s">
        <v>398</v>
      </c>
      <c r="F13" s="239" t="s">
        <v>537</v>
      </c>
      <c r="G13" s="224">
        <v>44621</v>
      </c>
      <c r="H13" s="224">
        <v>44805</v>
      </c>
      <c r="I13" s="225">
        <v>35000</v>
      </c>
      <c r="J13" s="244">
        <v>0</v>
      </c>
      <c r="K13" s="225">
        <v>1004.5</v>
      </c>
      <c r="L13" s="225">
        <v>1064</v>
      </c>
      <c r="M13" s="225">
        <v>25</v>
      </c>
      <c r="N13" s="225">
        <v>2093.5</v>
      </c>
      <c r="O13" s="225">
        <v>32906.5</v>
      </c>
      <c r="P13" s="226" t="s">
        <v>625</v>
      </c>
      <c r="Q13" s="188" t="s">
        <v>203</v>
      </c>
      <c r="R13" s="55"/>
      <c r="S13" s="55"/>
    </row>
    <row r="14" spans="2:19" ht="30" customHeight="1">
      <c r="B14" s="176">
        <v>6</v>
      </c>
      <c r="C14" s="223" t="s">
        <v>28</v>
      </c>
      <c r="D14" s="187" t="s">
        <v>546</v>
      </c>
      <c r="E14" s="187" t="s">
        <v>380</v>
      </c>
      <c r="F14" s="239" t="s">
        <v>638</v>
      </c>
      <c r="G14" s="224">
        <v>44682</v>
      </c>
      <c r="H14" s="224">
        <v>44866</v>
      </c>
      <c r="I14" s="225">
        <v>65000</v>
      </c>
      <c r="J14" s="241">
        <v>4157.55</v>
      </c>
      <c r="K14" s="225">
        <v>1865.5</v>
      </c>
      <c r="L14" s="225">
        <v>1976</v>
      </c>
      <c r="M14" s="225">
        <v>1375.12</v>
      </c>
      <c r="N14" s="225">
        <v>9374.17</v>
      </c>
      <c r="O14" s="225">
        <v>55625.83</v>
      </c>
      <c r="P14" s="226" t="s">
        <v>625</v>
      </c>
      <c r="Q14" s="188" t="s">
        <v>204</v>
      </c>
      <c r="R14" s="55"/>
      <c r="S14" s="55"/>
    </row>
    <row r="15" spans="2:19" ht="30" customHeight="1">
      <c r="B15" s="176">
        <v>7</v>
      </c>
      <c r="C15" s="223" t="s">
        <v>29</v>
      </c>
      <c r="D15" s="187" t="s">
        <v>541</v>
      </c>
      <c r="E15" s="187" t="s">
        <v>424</v>
      </c>
      <c r="F15" s="239" t="s">
        <v>484</v>
      </c>
      <c r="G15" s="224">
        <v>44621</v>
      </c>
      <c r="H15" s="224">
        <v>44805</v>
      </c>
      <c r="I15" s="225">
        <v>100000</v>
      </c>
      <c r="J15" s="241">
        <v>12105.37</v>
      </c>
      <c r="K15" s="225">
        <v>2870</v>
      </c>
      <c r="L15" s="225">
        <v>3040</v>
      </c>
      <c r="M15" s="225">
        <v>3083.5</v>
      </c>
      <c r="N15" s="225">
        <f>+J15+K15+L15+M15</f>
        <v>21098.870000000003</v>
      </c>
      <c r="O15" s="225">
        <f>+I15-N15</f>
        <v>78901.13</v>
      </c>
      <c r="P15" s="226" t="s">
        <v>625</v>
      </c>
      <c r="Q15" s="188" t="s">
        <v>204</v>
      </c>
      <c r="R15" s="55"/>
      <c r="S15" s="55"/>
    </row>
    <row r="16" spans="2:19" s="257" customFormat="1" ht="30" customHeight="1">
      <c r="B16" s="231">
        <v>8</v>
      </c>
      <c r="C16" s="223" t="s">
        <v>30</v>
      </c>
      <c r="D16" s="187" t="s">
        <v>643</v>
      </c>
      <c r="E16" s="187" t="s">
        <v>190</v>
      </c>
      <c r="F16" s="239" t="s">
        <v>238</v>
      </c>
      <c r="G16" s="224">
        <v>44685</v>
      </c>
      <c r="H16" s="224">
        <v>44869</v>
      </c>
      <c r="I16" s="225">
        <v>80000</v>
      </c>
      <c r="J16" s="225">
        <v>7400.87</v>
      </c>
      <c r="K16" s="225">
        <v>2296</v>
      </c>
      <c r="L16" s="225">
        <v>2432</v>
      </c>
      <c r="M16" s="225">
        <v>25</v>
      </c>
      <c r="N16" s="225">
        <v>12153.87</v>
      </c>
      <c r="O16" s="225">
        <v>67846.13</v>
      </c>
      <c r="P16" s="226" t="s">
        <v>625</v>
      </c>
      <c r="Q16" s="188" t="s">
        <v>204</v>
      </c>
      <c r="R16" s="263"/>
      <c r="S16" s="263"/>
    </row>
    <row r="17" spans="2:19" ht="30" customHeight="1">
      <c r="B17" s="176">
        <v>9</v>
      </c>
      <c r="C17" s="223" t="s">
        <v>31</v>
      </c>
      <c r="D17" s="187" t="s">
        <v>594</v>
      </c>
      <c r="E17" s="187" t="s">
        <v>398</v>
      </c>
      <c r="F17" s="239" t="s">
        <v>251</v>
      </c>
      <c r="G17" s="224">
        <v>44669</v>
      </c>
      <c r="H17" s="224">
        <v>44852</v>
      </c>
      <c r="I17" s="225">
        <v>65000</v>
      </c>
      <c r="J17" s="241">
        <v>4427.58</v>
      </c>
      <c r="K17" s="225">
        <v>1865.5</v>
      </c>
      <c r="L17" s="225">
        <v>1976</v>
      </c>
      <c r="M17" s="225">
        <v>25</v>
      </c>
      <c r="N17" s="225">
        <v>8294.08</v>
      </c>
      <c r="O17" s="225">
        <v>56705.919999999998</v>
      </c>
      <c r="P17" s="226" t="s">
        <v>625</v>
      </c>
      <c r="Q17" s="188" t="s">
        <v>204</v>
      </c>
      <c r="R17" s="55"/>
      <c r="S17" s="55"/>
    </row>
    <row r="18" spans="2:19" ht="30" customHeight="1">
      <c r="B18" s="176">
        <v>10</v>
      </c>
      <c r="C18" s="223" t="s">
        <v>32</v>
      </c>
      <c r="D18" s="187" t="s">
        <v>503</v>
      </c>
      <c r="E18" s="187" t="s">
        <v>334</v>
      </c>
      <c r="F18" s="239" t="s">
        <v>504</v>
      </c>
      <c r="G18" s="224">
        <v>44634</v>
      </c>
      <c r="H18" s="224">
        <v>44818</v>
      </c>
      <c r="I18" s="225">
        <v>75000</v>
      </c>
      <c r="J18" s="241">
        <v>5769.33</v>
      </c>
      <c r="K18" s="225">
        <v>2152.5</v>
      </c>
      <c r="L18" s="225">
        <v>2280</v>
      </c>
      <c r="M18" s="225">
        <v>5925.24</v>
      </c>
      <c r="N18" s="225">
        <f>+J18+K18+L18+M18</f>
        <v>16127.07</v>
      </c>
      <c r="O18" s="225">
        <f>+I18-N18</f>
        <v>58872.93</v>
      </c>
      <c r="P18" s="226" t="s">
        <v>625</v>
      </c>
      <c r="Q18" s="188" t="s">
        <v>203</v>
      </c>
      <c r="R18" s="55"/>
      <c r="S18" s="55"/>
    </row>
    <row r="19" spans="2:19" ht="30" customHeight="1">
      <c r="B19" s="176">
        <v>11</v>
      </c>
      <c r="C19" s="223" t="s">
        <v>33</v>
      </c>
      <c r="D19" s="187" t="s">
        <v>571</v>
      </c>
      <c r="E19" s="187" t="s">
        <v>412</v>
      </c>
      <c r="F19" s="239" t="s">
        <v>285</v>
      </c>
      <c r="G19" s="224">
        <v>44652</v>
      </c>
      <c r="H19" s="224">
        <v>44844</v>
      </c>
      <c r="I19" s="225">
        <v>65000</v>
      </c>
      <c r="J19" s="225">
        <v>4427.58</v>
      </c>
      <c r="K19" s="225">
        <v>1865.5</v>
      </c>
      <c r="L19" s="225">
        <v>1976</v>
      </c>
      <c r="M19" s="225">
        <v>25</v>
      </c>
      <c r="N19" s="225">
        <v>8294.08</v>
      </c>
      <c r="O19" s="225">
        <v>56705.919999999998</v>
      </c>
      <c r="P19" s="226" t="s">
        <v>625</v>
      </c>
      <c r="Q19" s="188" t="s">
        <v>204</v>
      </c>
      <c r="R19" s="55"/>
      <c r="S19" s="55"/>
    </row>
    <row r="20" spans="2:19" ht="30" customHeight="1">
      <c r="B20" s="176">
        <v>12</v>
      </c>
      <c r="C20" s="223" t="s">
        <v>34</v>
      </c>
      <c r="D20" s="187" t="s">
        <v>523</v>
      </c>
      <c r="E20" s="187" t="s">
        <v>387</v>
      </c>
      <c r="F20" s="239" t="s">
        <v>484</v>
      </c>
      <c r="G20" s="224">
        <v>44621</v>
      </c>
      <c r="H20" s="224">
        <v>44805</v>
      </c>
      <c r="I20" s="225">
        <v>125000</v>
      </c>
      <c r="J20" s="225">
        <v>17985.990000000002</v>
      </c>
      <c r="K20" s="225">
        <v>3587.5</v>
      </c>
      <c r="L20" s="225">
        <v>3800</v>
      </c>
      <c r="M20" s="225">
        <v>3905.81</v>
      </c>
      <c r="N20" s="225">
        <f>+J20+K20+L20+M20</f>
        <v>29279.300000000003</v>
      </c>
      <c r="O20" s="225">
        <f>+I20-N20</f>
        <v>95720.7</v>
      </c>
      <c r="P20" s="226" t="s">
        <v>625</v>
      </c>
      <c r="Q20" s="188" t="s">
        <v>203</v>
      </c>
      <c r="R20" s="55"/>
      <c r="S20" s="55"/>
    </row>
    <row r="21" spans="2:19" ht="30" customHeight="1">
      <c r="B21" s="176">
        <v>13</v>
      </c>
      <c r="C21" s="223" t="s">
        <v>35</v>
      </c>
      <c r="D21" s="187" t="s">
        <v>494</v>
      </c>
      <c r="E21" s="187" t="s">
        <v>294</v>
      </c>
      <c r="F21" s="239" t="s">
        <v>498</v>
      </c>
      <c r="G21" s="224">
        <v>44627</v>
      </c>
      <c r="H21" s="224">
        <v>44811</v>
      </c>
      <c r="I21" s="225">
        <v>135000</v>
      </c>
      <c r="J21" s="225">
        <v>20338.240000000002</v>
      </c>
      <c r="K21" s="225">
        <v>3874.5</v>
      </c>
      <c r="L21" s="225">
        <v>4104</v>
      </c>
      <c r="M21" s="225">
        <v>25</v>
      </c>
      <c r="N21" s="225">
        <v>28341.74</v>
      </c>
      <c r="O21" s="225">
        <v>106658.26</v>
      </c>
      <c r="P21" s="226" t="s">
        <v>625</v>
      </c>
      <c r="Q21" s="188" t="s">
        <v>203</v>
      </c>
      <c r="R21" s="55"/>
      <c r="S21" s="55"/>
    </row>
    <row r="22" spans="2:19" ht="30" customHeight="1">
      <c r="B22" s="176">
        <v>14</v>
      </c>
      <c r="C22" s="223" t="s">
        <v>36</v>
      </c>
      <c r="D22" s="187" t="s">
        <v>489</v>
      </c>
      <c r="E22" s="187" t="s">
        <v>286</v>
      </c>
      <c r="F22" s="239" t="s">
        <v>491</v>
      </c>
      <c r="G22" s="224">
        <v>44621</v>
      </c>
      <c r="H22" s="224">
        <v>44805</v>
      </c>
      <c r="I22" s="225">
        <v>80000</v>
      </c>
      <c r="J22" s="241">
        <v>7063.34</v>
      </c>
      <c r="K22" s="225">
        <v>2296</v>
      </c>
      <c r="L22" s="225">
        <v>2432</v>
      </c>
      <c r="M22" s="225">
        <v>17376.47</v>
      </c>
      <c r="N22" s="225">
        <f>+J22+K22+L22+M22</f>
        <v>29167.81</v>
      </c>
      <c r="O22" s="225">
        <f>+I22-N22</f>
        <v>50832.19</v>
      </c>
      <c r="P22" s="226" t="s">
        <v>625</v>
      </c>
      <c r="Q22" s="188" t="s">
        <v>204</v>
      </c>
      <c r="R22" s="55"/>
      <c r="S22" s="55"/>
    </row>
    <row r="23" spans="2:19" ht="30" customHeight="1">
      <c r="B23" s="176">
        <v>15</v>
      </c>
      <c r="C23" s="223" t="s">
        <v>37</v>
      </c>
      <c r="D23" s="187" t="s">
        <v>544</v>
      </c>
      <c r="E23" s="187" t="s">
        <v>431</v>
      </c>
      <c r="F23" s="239" t="s">
        <v>266</v>
      </c>
      <c r="G23" s="245">
        <v>44682</v>
      </c>
      <c r="H23" s="245">
        <v>44866</v>
      </c>
      <c r="I23" s="225">
        <v>100000</v>
      </c>
      <c r="J23" s="225">
        <v>12105.37</v>
      </c>
      <c r="K23" s="225">
        <v>2870</v>
      </c>
      <c r="L23" s="225">
        <v>3040</v>
      </c>
      <c r="M23" s="225">
        <v>1025</v>
      </c>
      <c r="N23" s="225">
        <v>19040.37</v>
      </c>
      <c r="O23" s="225">
        <v>80959.63</v>
      </c>
      <c r="P23" s="226" t="s">
        <v>625</v>
      </c>
      <c r="Q23" s="188" t="s">
        <v>204</v>
      </c>
      <c r="R23" s="55"/>
      <c r="S23" s="55"/>
    </row>
    <row r="24" spans="2:19" ht="30" customHeight="1">
      <c r="B24" s="176">
        <v>16</v>
      </c>
      <c r="C24" s="223" t="s">
        <v>38</v>
      </c>
      <c r="D24" s="187" t="s">
        <v>572</v>
      </c>
      <c r="E24" s="187" t="s">
        <v>398</v>
      </c>
      <c r="F24" s="239" t="s">
        <v>573</v>
      </c>
      <c r="G24" s="245">
        <v>44669</v>
      </c>
      <c r="H24" s="245">
        <v>44852</v>
      </c>
      <c r="I24" s="225">
        <v>35000</v>
      </c>
      <c r="J24" s="244">
        <v>0</v>
      </c>
      <c r="K24" s="225">
        <v>1004.5</v>
      </c>
      <c r="L24" s="225">
        <v>1064</v>
      </c>
      <c r="M24" s="225">
        <v>25</v>
      </c>
      <c r="N24" s="225">
        <v>2093.5</v>
      </c>
      <c r="O24" s="225">
        <v>32906.5</v>
      </c>
      <c r="P24" s="226" t="s">
        <v>625</v>
      </c>
      <c r="Q24" s="188" t="s">
        <v>203</v>
      </c>
      <c r="R24" s="55"/>
      <c r="S24" s="55"/>
    </row>
    <row r="25" spans="2:19" ht="30" customHeight="1">
      <c r="B25" s="176">
        <v>17</v>
      </c>
      <c r="C25" s="223" t="s">
        <v>39</v>
      </c>
      <c r="D25" s="187" t="s">
        <v>466</v>
      </c>
      <c r="E25" s="187" t="s">
        <v>268</v>
      </c>
      <c r="F25" s="239" t="s">
        <v>480</v>
      </c>
      <c r="G25" s="224">
        <v>44635</v>
      </c>
      <c r="H25" s="224">
        <v>44819</v>
      </c>
      <c r="I25" s="225">
        <v>75000</v>
      </c>
      <c r="J25" s="241">
        <v>6309.38</v>
      </c>
      <c r="K25" s="225">
        <v>2152.5</v>
      </c>
      <c r="L25" s="225">
        <v>2280</v>
      </c>
      <c r="M25" s="225">
        <v>5025</v>
      </c>
      <c r="N25" s="225">
        <v>15766.88</v>
      </c>
      <c r="O25" s="225">
        <v>59233.120000000003</v>
      </c>
      <c r="P25" s="226" t="s">
        <v>625</v>
      </c>
      <c r="Q25" s="188" t="s">
        <v>204</v>
      </c>
      <c r="R25" s="55"/>
      <c r="S25" s="55"/>
    </row>
    <row r="26" spans="2:19" ht="30" customHeight="1">
      <c r="B26" s="176">
        <v>18</v>
      </c>
      <c r="C26" s="223" t="s">
        <v>40</v>
      </c>
      <c r="D26" s="187" t="s">
        <v>514</v>
      </c>
      <c r="E26" s="187" t="s">
        <v>387</v>
      </c>
      <c r="F26" s="239" t="s">
        <v>519</v>
      </c>
      <c r="G26" s="224">
        <v>44554</v>
      </c>
      <c r="H26" s="224">
        <v>44736</v>
      </c>
      <c r="I26" s="225">
        <v>65000</v>
      </c>
      <c r="J26" s="225">
        <v>4427.58</v>
      </c>
      <c r="K26" s="225">
        <v>1865.5</v>
      </c>
      <c r="L26" s="225">
        <v>1976</v>
      </c>
      <c r="M26" s="225">
        <v>25</v>
      </c>
      <c r="N26" s="225">
        <v>8294.08</v>
      </c>
      <c r="O26" s="225">
        <v>56705.919999999998</v>
      </c>
      <c r="P26" s="226" t="s">
        <v>625</v>
      </c>
      <c r="Q26" s="188" t="s">
        <v>203</v>
      </c>
      <c r="R26" s="55"/>
      <c r="S26" s="55"/>
    </row>
    <row r="27" spans="2:19" ht="30" customHeight="1">
      <c r="B27" s="176">
        <v>19</v>
      </c>
      <c r="C27" s="223" t="s">
        <v>41</v>
      </c>
      <c r="D27" s="187" t="s">
        <v>532</v>
      </c>
      <c r="E27" s="187" t="s">
        <v>398</v>
      </c>
      <c r="F27" s="239" t="s">
        <v>537</v>
      </c>
      <c r="G27" s="224">
        <v>44566</v>
      </c>
      <c r="H27" s="224">
        <v>44747</v>
      </c>
      <c r="I27" s="225">
        <v>35000</v>
      </c>
      <c r="J27" s="244">
        <v>0</v>
      </c>
      <c r="K27" s="225">
        <v>1004.5</v>
      </c>
      <c r="L27" s="225">
        <v>1064</v>
      </c>
      <c r="M27" s="225">
        <v>2025</v>
      </c>
      <c r="N27" s="225">
        <v>4093.5</v>
      </c>
      <c r="O27" s="225">
        <v>30906.5</v>
      </c>
      <c r="P27" s="226" t="s">
        <v>625</v>
      </c>
      <c r="Q27" s="188" t="s">
        <v>203</v>
      </c>
      <c r="R27" s="55"/>
      <c r="S27" s="55"/>
    </row>
    <row r="28" spans="2:19" ht="30" customHeight="1">
      <c r="B28" s="176">
        <v>20</v>
      </c>
      <c r="C28" s="223" t="s">
        <v>42</v>
      </c>
      <c r="D28" s="187" t="s">
        <v>627</v>
      </c>
      <c r="E28" s="187" t="s">
        <v>431</v>
      </c>
      <c r="F28" s="239" t="s">
        <v>251</v>
      </c>
      <c r="G28" s="224">
        <v>44621</v>
      </c>
      <c r="H28" s="224">
        <v>44805</v>
      </c>
      <c r="I28" s="225">
        <v>65000</v>
      </c>
      <c r="J28" s="241">
        <v>4427.58</v>
      </c>
      <c r="K28" s="225">
        <v>1865.5</v>
      </c>
      <c r="L28" s="225">
        <v>1976</v>
      </c>
      <c r="M28" s="225">
        <v>25</v>
      </c>
      <c r="N28" s="225">
        <v>8294.08</v>
      </c>
      <c r="O28" s="225">
        <v>56705.919999999998</v>
      </c>
      <c r="P28" s="226" t="s">
        <v>625</v>
      </c>
      <c r="Q28" s="188" t="s">
        <v>204</v>
      </c>
      <c r="R28" s="55"/>
      <c r="S28" s="55"/>
    </row>
    <row r="29" spans="2:19" ht="30" customHeight="1">
      <c r="B29" s="176">
        <v>21</v>
      </c>
      <c r="C29" s="223" t="s">
        <v>43</v>
      </c>
      <c r="D29" s="187" t="s">
        <v>553</v>
      </c>
      <c r="E29" s="187" t="s">
        <v>440</v>
      </c>
      <c r="F29" s="239" t="s">
        <v>557</v>
      </c>
      <c r="G29" s="224">
        <v>44621</v>
      </c>
      <c r="H29" s="224">
        <v>44805</v>
      </c>
      <c r="I29" s="225">
        <v>95000</v>
      </c>
      <c r="J29" s="241">
        <v>10591.71</v>
      </c>
      <c r="K29" s="225">
        <v>2726.5</v>
      </c>
      <c r="L29" s="225">
        <v>2888</v>
      </c>
      <c r="M29" s="225">
        <v>3591.59</v>
      </c>
      <c r="N29" s="225">
        <f>+J29+K29+L29+M29</f>
        <v>19797.8</v>
      </c>
      <c r="O29" s="225">
        <f>+I29-N29</f>
        <v>75202.2</v>
      </c>
      <c r="P29" s="226" t="s">
        <v>625</v>
      </c>
      <c r="Q29" s="188" t="s">
        <v>204</v>
      </c>
      <c r="R29" s="55"/>
      <c r="S29" s="55"/>
    </row>
    <row r="30" spans="2:19" ht="30" customHeight="1">
      <c r="B30" s="176">
        <v>22</v>
      </c>
      <c r="C30" s="223" t="s">
        <v>44</v>
      </c>
      <c r="D30" s="187" t="s">
        <v>520</v>
      </c>
      <c r="E30" s="187" t="s">
        <v>356</v>
      </c>
      <c r="F30" s="239" t="s">
        <v>486</v>
      </c>
      <c r="G30" s="245">
        <v>44658</v>
      </c>
      <c r="H30" s="245">
        <v>44841</v>
      </c>
      <c r="I30" s="225">
        <v>75000</v>
      </c>
      <c r="J30" s="225">
        <v>6309.38</v>
      </c>
      <c r="K30" s="225">
        <v>2152.5</v>
      </c>
      <c r="L30" s="225">
        <v>2280</v>
      </c>
      <c r="M30" s="225">
        <v>25</v>
      </c>
      <c r="N30" s="225">
        <f>+J30+K30+L30+M30</f>
        <v>10766.880000000001</v>
      </c>
      <c r="O30" s="225">
        <f>+I30-N30</f>
        <v>64233.119999999995</v>
      </c>
      <c r="P30" s="226" t="s">
        <v>625</v>
      </c>
      <c r="Q30" s="188" t="s">
        <v>204</v>
      </c>
      <c r="R30" s="55"/>
      <c r="S30" s="55"/>
    </row>
    <row r="31" spans="2:19" ht="30" customHeight="1">
      <c r="B31" s="176">
        <v>23</v>
      </c>
      <c r="C31" s="223" t="s">
        <v>45</v>
      </c>
      <c r="D31" s="187" t="s">
        <v>545</v>
      </c>
      <c r="E31" s="187" t="s">
        <v>431</v>
      </c>
      <c r="F31" s="239" t="s">
        <v>251</v>
      </c>
      <c r="G31" s="245">
        <v>44666</v>
      </c>
      <c r="H31" s="245">
        <v>44849</v>
      </c>
      <c r="I31" s="225">
        <v>65000</v>
      </c>
      <c r="J31" s="241">
        <v>3887.53</v>
      </c>
      <c r="K31" s="225">
        <v>1865.5</v>
      </c>
      <c r="L31" s="225">
        <v>1976</v>
      </c>
      <c r="M31" s="225">
        <v>3272.71</v>
      </c>
      <c r="N31" s="225">
        <f>+J31+K31+L31+M31</f>
        <v>11001.740000000002</v>
      </c>
      <c r="O31" s="225">
        <f>+I31-N31</f>
        <v>53998.259999999995</v>
      </c>
      <c r="P31" s="226" t="s">
        <v>625</v>
      </c>
      <c r="Q31" s="188" t="s">
        <v>204</v>
      </c>
      <c r="R31" s="55"/>
      <c r="S31" s="55"/>
    </row>
    <row r="32" spans="2:19" ht="30" customHeight="1">
      <c r="B32" s="176">
        <v>24</v>
      </c>
      <c r="C32" s="223" t="s">
        <v>46</v>
      </c>
      <c r="D32" s="187" t="s">
        <v>465</v>
      </c>
      <c r="E32" s="187" t="s">
        <v>268</v>
      </c>
      <c r="F32" s="239" t="s">
        <v>479</v>
      </c>
      <c r="G32" s="224">
        <v>44590</v>
      </c>
      <c r="H32" s="224">
        <v>44771</v>
      </c>
      <c r="I32" s="225">
        <v>80000</v>
      </c>
      <c r="J32" s="225">
        <v>7400.87</v>
      </c>
      <c r="K32" s="225">
        <v>2296</v>
      </c>
      <c r="L32" s="225">
        <v>2432</v>
      </c>
      <c r="M32" s="225">
        <v>25</v>
      </c>
      <c r="N32" s="225">
        <v>12153.87</v>
      </c>
      <c r="O32" s="225">
        <v>67846.13</v>
      </c>
      <c r="P32" s="226" t="s">
        <v>625</v>
      </c>
      <c r="Q32" s="188" t="s">
        <v>203</v>
      </c>
      <c r="R32" s="55"/>
      <c r="S32" s="55"/>
    </row>
    <row r="33" spans="2:19" ht="30" customHeight="1">
      <c r="B33" s="176">
        <v>25</v>
      </c>
      <c r="C33" s="223" t="s">
        <v>47</v>
      </c>
      <c r="D33" s="187" t="s">
        <v>463</v>
      </c>
      <c r="E33" s="187" t="s">
        <v>268</v>
      </c>
      <c r="F33" s="239" t="s">
        <v>265</v>
      </c>
      <c r="G33" s="245">
        <v>44611</v>
      </c>
      <c r="H33" s="245">
        <v>44792</v>
      </c>
      <c r="I33" s="225">
        <v>60000</v>
      </c>
      <c r="J33" s="241">
        <v>3486.68</v>
      </c>
      <c r="K33" s="225">
        <v>1722</v>
      </c>
      <c r="L33" s="225">
        <v>1824</v>
      </c>
      <c r="M33" s="225">
        <v>6025</v>
      </c>
      <c r="N33" s="225">
        <f>+J33+K33+L33+M33</f>
        <v>13057.68</v>
      </c>
      <c r="O33" s="225">
        <f>+I33-N33</f>
        <v>46942.32</v>
      </c>
      <c r="P33" s="226" t="s">
        <v>625</v>
      </c>
      <c r="Q33" s="188" t="s">
        <v>203</v>
      </c>
      <c r="R33" s="55"/>
      <c r="S33" s="55"/>
    </row>
    <row r="34" spans="2:19" s="190" customFormat="1" ht="30" customHeight="1">
      <c r="B34" s="176">
        <v>26</v>
      </c>
      <c r="C34" s="223" t="s">
        <v>58</v>
      </c>
      <c r="D34" s="187" t="s">
        <v>574</v>
      </c>
      <c r="E34" s="187" t="s">
        <v>412</v>
      </c>
      <c r="F34" s="239" t="s">
        <v>575</v>
      </c>
      <c r="G34" s="245">
        <v>44652</v>
      </c>
      <c r="H34" s="245">
        <v>44835</v>
      </c>
      <c r="I34" s="225">
        <v>42000</v>
      </c>
      <c r="J34" s="241">
        <v>724.92</v>
      </c>
      <c r="K34" s="225">
        <v>1205.4000000000001</v>
      </c>
      <c r="L34" s="225">
        <v>1276.8</v>
      </c>
      <c r="M34" s="225">
        <v>1988.85</v>
      </c>
      <c r="N34" s="225">
        <f>+J34+K34+L34+M34</f>
        <v>5195.9699999999993</v>
      </c>
      <c r="O34" s="225">
        <f>+I34-N34</f>
        <v>36804.03</v>
      </c>
      <c r="P34" s="226" t="s">
        <v>625</v>
      </c>
      <c r="Q34" s="188" t="s">
        <v>204</v>
      </c>
      <c r="R34" s="189"/>
      <c r="S34" s="189"/>
    </row>
    <row r="35" spans="2:19" ht="30" customHeight="1">
      <c r="B35" s="176">
        <v>27</v>
      </c>
      <c r="C35" s="223" t="s">
        <v>59</v>
      </c>
      <c r="D35" s="187" t="s">
        <v>472</v>
      </c>
      <c r="E35" s="187" t="s">
        <v>268</v>
      </c>
      <c r="F35" s="239" t="s">
        <v>485</v>
      </c>
      <c r="G35" s="224">
        <v>44666</v>
      </c>
      <c r="H35" s="224">
        <v>44849</v>
      </c>
      <c r="I35" s="225">
        <v>90000</v>
      </c>
      <c r="J35" s="225">
        <v>9753.1200000000008</v>
      </c>
      <c r="K35" s="225">
        <v>2583</v>
      </c>
      <c r="L35" s="225">
        <v>2736</v>
      </c>
      <c r="M35" s="225">
        <v>25</v>
      </c>
      <c r="N35" s="225">
        <v>15097.12</v>
      </c>
      <c r="O35" s="225">
        <v>74902.880000000005</v>
      </c>
      <c r="P35" s="226" t="s">
        <v>625</v>
      </c>
      <c r="Q35" s="188" t="s">
        <v>203</v>
      </c>
      <c r="R35" s="55"/>
      <c r="S35" s="55"/>
    </row>
    <row r="36" spans="2:19" ht="30" customHeight="1">
      <c r="B36" s="176">
        <v>28</v>
      </c>
      <c r="C36" s="223" t="s">
        <v>60</v>
      </c>
      <c r="D36" s="187" t="s">
        <v>630</v>
      </c>
      <c r="E36" s="187" t="s">
        <v>190</v>
      </c>
      <c r="F36" s="239" t="s">
        <v>631</v>
      </c>
      <c r="G36" s="224">
        <v>44652</v>
      </c>
      <c r="H36" s="224">
        <v>44835</v>
      </c>
      <c r="I36" s="225">
        <v>65000</v>
      </c>
      <c r="J36" s="225">
        <v>4427.58</v>
      </c>
      <c r="K36" s="225">
        <v>1865.5</v>
      </c>
      <c r="L36" s="225">
        <v>1976</v>
      </c>
      <c r="M36" s="225">
        <v>25</v>
      </c>
      <c r="N36" s="225">
        <v>8294.08</v>
      </c>
      <c r="O36" s="225">
        <v>56705.919999999998</v>
      </c>
      <c r="P36" s="226" t="s">
        <v>625</v>
      </c>
      <c r="Q36" s="188" t="s">
        <v>204</v>
      </c>
      <c r="R36" s="55"/>
      <c r="S36" s="55"/>
    </row>
    <row r="37" spans="2:19" ht="30" customHeight="1">
      <c r="B37" s="176">
        <v>29</v>
      </c>
      <c r="C37" s="223" t="s">
        <v>61</v>
      </c>
      <c r="D37" s="187" t="s">
        <v>450</v>
      </c>
      <c r="E37" s="187" t="s">
        <v>190</v>
      </c>
      <c r="F37" s="239" t="s">
        <v>238</v>
      </c>
      <c r="G37" s="224">
        <v>44698</v>
      </c>
      <c r="H37" s="224">
        <v>44882</v>
      </c>
      <c r="I37" s="225">
        <v>80000</v>
      </c>
      <c r="J37" s="196">
        <v>7400.87</v>
      </c>
      <c r="K37" s="225">
        <v>2296</v>
      </c>
      <c r="L37" s="225">
        <v>2432</v>
      </c>
      <c r="M37" s="225">
        <v>572.47</v>
      </c>
      <c r="N37" s="225">
        <f>+J37+K37+L37+M37</f>
        <v>12701.339999999998</v>
      </c>
      <c r="O37" s="225">
        <f>+I37-N37</f>
        <v>67298.66</v>
      </c>
      <c r="P37" s="226" t="s">
        <v>625</v>
      </c>
      <c r="Q37" s="188" t="s">
        <v>203</v>
      </c>
      <c r="R37" s="55"/>
      <c r="S37" s="55"/>
    </row>
    <row r="38" spans="2:19" ht="30" customHeight="1">
      <c r="B38" s="176">
        <v>30</v>
      </c>
      <c r="C38" s="223" t="s">
        <v>62</v>
      </c>
      <c r="D38" s="187" t="s">
        <v>606</v>
      </c>
      <c r="E38" s="187" t="s">
        <v>286</v>
      </c>
      <c r="F38" s="239" t="s">
        <v>284</v>
      </c>
      <c r="G38" s="224">
        <v>44531</v>
      </c>
      <c r="H38" s="224">
        <v>44713</v>
      </c>
      <c r="I38" s="225">
        <v>65000</v>
      </c>
      <c r="J38" s="196">
        <v>4427.58</v>
      </c>
      <c r="K38" s="225">
        <v>1865.5</v>
      </c>
      <c r="L38" s="225">
        <v>1976</v>
      </c>
      <c r="M38" s="225">
        <v>3225</v>
      </c>
      <c r="N38" s="225">
        <f>+J38+K38+L38+M38</f>
        <v>11494.08</v>
      </c>
      <c r="O38" s="225">
        <f>+I38-N38</f>
        <v>53505.919999999998</v>
      </c>
      <c r="P38" s="226" t="s">
        <v>625</v>
      </c>
      <c r="Q38" s="188" t="s">
        <v>204</v>
      </c>
      <c r="R38" s="55"/>
      <c r="S38" s="55"/>
    </row>
    <row r="39" spans="2:19" ht="30" customHeight="1">
      <c r="B39" s="176">
        <v>31</v>
      </c>
      <c r="C39" s="223" t="s">
        <v>63</v>
      </c>
      <c r="D39" s="187" t="s">
        <v>607</v>
      </c>
      <c r="E39" s="187" t="s">
        <v>440</v>
      </c>
      <c r="F39" s="239" t="s">
        <v>441</v>
      </c>
      <c r="G39" s="224">
        <v>44696</v>
      </c>
      <c r="H39" s="224">
        <v>44880</v>
      </c>
      <c r="I39" s="225">
        <v>65000</v>
      </c>
      <c r="J39" s="196">
        <v>4427.58</v>
      </c>
      <c r="K39" s="225">
        <v>1865.5</v>
      </c>
      <c r="L39" s="225">
        <v>1976</v>
      </c>
      <c r="M39" s="225">
        <v>25</v>
      </c>
      <c r="N39" s="225">
        <f>+J39+K39+L39+M39</f>
        <v>8294.08</v>
      </c>
      <c r="O39" s="225">
        <f>+I39-N39</f>
        <v>56705.919999999998</v>
      </c>
      <c r="P39" s="226" t="s">
        <v>625</v>
      </c>
      <c r="Q39" s="188" t="s">
        <v>203</v>
      </c>
      <c r="R39" s="55"/>
      <c r="S39" s="55"/>
    </row>
    <row r="40" spans="2:19" ht="30" customHeight="1">
      <c r="B40" s="176">
        <v>32</v>
      </c>
      <c r="C40" s="223" t="s">
        <v>64</v>
      </c>
      <c r="D40" s="187" t="s">
        <v>507</v>
      </c>
      <c r="E40" s="187" t="s">
        <v>356</v>
      </c>
      <c r="F40" s="239" t="s">
        <v>508</v>
      </c>
      <c r="G40" s="224">
        <v>44621</v>
      </c>
      <c r="H40" s="224">
        <v>44805</v>
      </c>
      <c r="I40" s="225">
        <v>110000</v>
      </c>
      <c r="J40" s="225">
        <v>14457.62</v>
      </c>
      <c r="K40" s="225">
        <v>3157</v>
      </c>
      <c r="L40" s="225">
        <v>3344</v>
      </c>
      <c r="M40" s="225">
        <v>5025</v>
      </c>
      <c r="N40" s="225">
        <v>25983.62</v>
      </c>
      <c r="O40" s="225">
        <v>84016.38</v>
      </c>
      <c r="P40" s="226" t="s">
        <v>625</v>
      </c>
      <c r="Q40" s="188" t="s">
        <v>203</v>
      </c>
      <c r="R40" s="55"/>
      <c r="S40" s="55"/>
    </row>
    <row r="41" spans="2:19" ht="30" customHeight="1">
      <c r="B41" s="176">
        <v>33</v>
      </c>
      <c r="C41" s="223" t="s">
        <v>65</v>
      </c>
      <c r="D41" s="187" t="s">
        <v>513</v>
      </c>
      <c r="E41" s="187" t="s">
        <v>363</v>
      </c>
      <c r="F41" s="239" t="s">
        <v>285</v>
      </c>
      <c r="G41" s="224">
        <v>44682</v>
      </c>
      <c r="H41" s="224">
        <v>44866</v>
      </c>
      <c r="I41" s="225">
        <v>85000</v>
      </c>
      <c r="J41" s="241">
        <v>8576.99</v>
      </c>
      <c r="K41" s="225">
        <v>2439.5</v>
      </c>
      <c r="L41" s="225">
        <v>2584</v>
      </c>
      <c r="M41" s="225">
        <v>25</v>
      </c>
      <c r="N41" s="225">
        <v>13625.49</v>
      </c>
      <c r="O41" s="225">
        <v>71374.509999999995</v>
      </c>
      <c r="P41" s="226" t="s">
        <v>625</v>
      </c>
      <c r="Q41" s="188" t="s">
        <v>203</v>
      </c>
      <c r="R41" s="55"/>
      <c r="S41" s="55"/>
    </row>
    <row r="42" spans="2:19" ht="30" customHeight="1">
      <c r="B42" s="176">
        <v>34</v>
      </c>
      <c r="C42" s="223" t="s">
        <v>66</v>
      </c>
      <c r="D42" s="187" t="s">
        <v>530</v>
      </c>
      <c r="E42" s="187" t="s">
        <v>398</v>
      </c>
      <c r="F42" s="239" t="s">
        <v>537</v>
      </c>
      <c r="G42" s="224">
        <v>44566</v>
      </c>
      <c r="H42" s="224">
        <v>44747</v>
      </c>
      <c r="I42" s="225">
        <v>35000</v>
      </c>
      <c r="J42" s="244">
        <v>0</v>
      </c>
      <c r="K42" s="225">
        <v>1004.5</v>
      </c>
      <c r="L42" s="225">
        <v>1064</v>
      </c>
      <c r="M42" s="225">
        <v>7397.14</v>
      </c>
      <c r="N42" s="225">
        <f>+J42+K42+L42+M42</f>
        <v>9465.64</v>
      </c>
      <c r="O42" s="225">
        <f>+I42-N42</f>
        <v>25534.36</v>
      </c>
      <c r="P42" s="226" t="s">
        <v>625</v>
      </c>
      <c r="Q42" s="188" t="s">
        <v>203</v>
      </c>
      <c r="R42" s="55"/>
      <c r="S42" s="55"/>
    </row>
    <row r="43" spans="2:19" ht="30" customHeight="1">
      <c r="B43" s="176">
        <v>35</v>
      </c>
      <c r="C43" s="223" t="s">
        <v>67</v>
      </c>
      <c r="D43" s="187" t="s">
        <v>629</v>
      </c>
      <c r="E43" s="187" t="s">
        <v>431</v>
      </c>
      <c r="F43" s="239" t="s">
        <v>251</v>
      </c>
      <c r="G43" s="224">
        <v>44634</v>
      </c>
      <c r="H43" s="224">
        <v>44818</v>
      </c>
      <c r="I43" s="225">
        <v>65000</v>
      </c>
      <c r="J43" s="225">
        <v>4427.58</v>
      </c>
      <c r="K43" s="225">
        <v>1865.5</v>
      </c>
      <c r="L43" s="225">
        <v>1976</v>
      </c>
      <c r="M43" s="225">
        <v>25</v>
      </c>
      <c r="N43" s="225">
        <v>8294.08</v>
      </c>
      <c r="O43" s="225">
        <v>56705.919999999998</v>
      </c>
      <c r="P43" s="226" t="s">
        <v>625</v>
      </c>
      <c r="Q43" s="188" t="s">
        <v>203</v>
      </c>
      <c r="R43" s="55"/>
      <c r="S43" s="55"/>
    </row>
    <row r="44" spans="2:19" ht="30" customHeight="1">
      <c r="B44" s="176">
        <v>36</v>
      </c>
      <c r="C44" s="223" t="s">
        <v>68</v>
      </c>
      <c r="D44" s="187" t="s">
        <v>468</v>
      </c>
      <c r="E44" s="187" t="s">
        <v>268</v>
      </c>
      <c r="F44" s="239" t="s">
        <v>482</v>
      </c>
      <c r="G44" s="224">
        <v>44652</v>
      </c>
      <c r="H44" s="224">
        <v>44835</v>
      </c>
      <c r="I44" s="225">
        <v>65000</v>
      </c>
      <c r="J44" s="225">
        <v>4427.58</v>
      </c>
      <c r="K44" s="225">
        <v>1865.5</v>
      </c>
      <c r="L44" s="225">
        <v>1976</v>
      </c>
      <c r="M44" s="225">
        <v>5025</v>
      </c>
      <c r="N44" s="225">
        <v>13294.08</v>
      </c>
      <c r="O44" s="225">
        <v>51705.919999999998</v>
      </c>
      <c r="P44" s="226" t="s">
        <v>625</v>
      </c>
      <c r="Q44" s="188" t="s">
        <v>203</v>
      </c>
      <c r="R44" s="55"/>
      <c r="S44" s="55"/>
    </row>
    <row r="45" spans="2:19" s="257" customFormat="1" ht="30" customHeight="1">
      <c r="B45" s="231">
        <v>37</v>
      </c>
      <c r="C45" s="223" t="s">
        <v>69</v>
      </c>
      <c r="D45" s="187" t="s">
        <v>642</v>
      </c>
      <c r="E45" s="239" t="s">
        <v>387</v>
      </c>
      <c r="F45" s="239" t="s">
        <v>519</v>
      </c>
      <c r="G45" s="224">
        <v>44697</v>
      </c>
      <c r="H45" s="224">
        <v>44881</v>
      </c>
      <c r="I45" s="225">
        <v>65000</v>
      </c>
      <c r="J45" s="225">
        <v>4427.58</v>
      </c>
      <c r="K45" s="225">
        <v>1865.5</v>
      </c>
      <c r="L45" s="225">
        <v>1976</v>
      </c>
      <c r="M45" s="225">
        <v>25</v>
      </c>
      <c r="N45" s="225">
        <v>8294.08</v>
      </c>
      <c r="O45" s="225">
        <v>56705.919999999998</v>
      </c>
      <c r="P45" s="226" t="s">
        <v>625</v>
      </c>
      <c r="Q45" s="188" t="s">
        <v>203</v>
      </c>
      <c r="R45" s="263"/>
      <c r="S45" s="263"/>
    </row>
    <row r="46" spans="2:19" ht="30" customHeight="1">
      <c r="B46" s="176">
        <v>38</v>
      </c>
      <c r="C46" s="223" t="s">
        <v>70</v>
      </c>
      <c r="D46" s="187" t="s">
        <v>535</v>
      </c>
      <c r="E46" s="187" t="s">
        <v>398</v>
      </c>
      <c r="F46" s="239" t="s">
        <v>538</v>
      </c>
      <c r="G46" s="245">
        <v>44621</v>
      </c>
      <c r="H46" s="245">
        <v>44805</v>
      </c>
      <c r="I46" s="225">
        <v>35000</v>
      </c>
      <c r="J46" s="246">
        <v>0</v>
      </c>
      <c r="K46" s="225">
        <v>1004.5</v>
      </c>
      <c r="L46" s="225">
        <v>1064</v>
      </c>
      <c r="M46" s="225">
        <v>2025</v>
      </c>
      <c r="N46" s="225">
        <f>+J46+K46+L46+M46</f>
        <v>4093.5</v>
      </c>
      <c r="O46" s="225">
        <f>+I46-N46</f>
        <v>30906.5</v>
      </c>
      <c r="P46" s="226" t="s">
        <v>625</v>
      </c>
      <c r="Q46" s="188" t="s">
        <v>203</v>
      </c>
      <c r="R46" s="55"/>
      <c r="S46" s="55"/>
    </row>
    <row r="47" spans="2:19" ht="30" customHeight="1">
      <c r="B47" s="176">
        <v>39</v>
      </c>
      <c r="C47" s="223" t="s">
        <v>71</v>
      </c>
      <c r="D47" s="187" t="s">
        <v>522</v>
      </c>
      <c r="E47" s="187" t="s">
        <v>387</v>
      </c>
      <c r="F47" s="239" t="s">
        <v>519</v>
      </c>
      <c r="G47" s="245">
        <v>44621</v>
      </c>
      <c r="H47" s="245">
        <v>44805</v>
      </c>
      <c r="I47" s="225">
        <v>65000</v>
      </c>
      <c r="J47" s="241">
        <v>4157.55</v>
      </c>
      <c r="K47" s="225">
        <v>1865.5</v>
      </c>
      <c r="L47" s="225">
        <v>1976</v>
      </c>
      <c r="M47" s="225">
        <v>1375.12</v>
      </c>
      <c r="N47" s="225">
        <f>+J47+K47+L47+M47</f>
        <v>9374.17</v>
      </c>
      <c r="O47" s="225">
        <f>+I47-N47</f>
        <v>55625.83</v>
      </c>
      <c r="P47" s="226" t="s">
        <v>625</v>
      </c>
      <c r="Q47" s="188" t="s">
        <v>203</v>
      </c>
      <c r="R47" s="55"/>
      <c r="S47" s="55"/>
    </row>
    <row r="48" spans="2:19" ht="30" customHeight="1">
      <c r="B48" s="176">
        <v>40</v>
      </c>
      <c r="C48" s="223" t="s">
        <v>72</v>
      </c>
      <c r="D48" s="239" t="s">
        <v>495</v>
      </c>
      <c r="E48" s="239" t="s">
        <v>294</v>
      </c>
      <c r="F48" s="239" t="s">
        <v>484</v>
      </c>
      <c r="G48" s="224">
        <v>44537</v>
      </c>
      <c r="H48" s="224">
        <v>44719</v>
      </c>
      <c r="I48" s="225">
        <v>125000</v>
      </c>
      <c r="J48" s="241">
        <v>17985.990000000002</v>
      </c>
      <c r="K48" s="225">
        <v>3587.5</v>
      </c>
      <c r="L48" s="225">
        <v>3800</v>
      </c>
      <c r="M48" s="225">
        <v>3525</v>
      </c>
      <c r="N48" s="225">
        <v>28898.49</v>
      </c>
      <c r="O48" s="225">
        <v>96101.51</v>
      </c>
      <c r="P48" s="226" t="s">
        <v>625</v>
      </c>
      <c r="Q48" s="188" t="s">
        <v>204</v>
      </c>
      <c r="R48" s="55"/>
      <c r="S48" s="55"/>
    </row>
    <row r="49" spans="2:19" ht="30" customHeight="1">
      <c r="B49" s="176">
        <v>41</v>
      </c>
      <c r="C49" s="223" t="s">
        <v>73</v>
      </c>
      <c r="D49" s="239" t="s">
        <v>469</v>
      </c>
      <c r="E49" s="239" t="s">
        <v>268</v>
      </c>
      <c r="F49" s="239" t="s">
        <v>265</v>
      </c>
      <c r="G49" s="224">
        <v>44621</v>
      </c>
      <c r="H49" s="224">
        <v>44805</v>
      </c>
      <c r="I49" s="225">
        <v>70000</v>
      </c>
      <c r="J49" s="241">
        <v>5368.48</v>
      </c>
      <c r="K49" s="225">
        <v>2009</v>
      </c>
      <c r="L49" s="225">
        <v>2128</v>
      </c>
      <c r="M49" s="225">
        <v>1025</v>
      </c>
      <c r="N49" s="225">
        <v>10530.48</v>
      </c>
      <c r="O49" s="225">
        <v>59469.52</v>
      </c>
      <c r="P49" s="226" t="s">
        <v>625</v>
      </c>
      <c r="Q49" s="188" t="s">
        <v>204</v>
      </c>
      <c r="R49" s="55"/>
      <c r="S49" s="55"/>
    </row>
    <row r="50" spans="2:19" ht="30" customHeight="1">
      <c r="B50" s="176">
        <v>42</v>
      </c>
      <c r="C50" s="223" t="s">
        <v>74</v>
      </c>
      <c r="D50" s="239" t="s">
        <v>473</v>
      </c>
      <c r="E50" s="239" t="s">
        <v>268</v>
      </c>
      <c r="F50" s="239" t="s">
        <v>485</v>
      </c>
      <c r="G50" s="224">
        <v>44666</v>
      </c>
      <c r="H50" s="224">
        <v>44849</v>
      </c>
      <c r="I50" s="225">
        <v>70000</v>
      </c>
      <c r="J50" s="196">
        <v>5368.48</v>
      </c>
      <c r="K50" s="225">
        <v>2009</v>
      </c>
      <c r="L50" s="225">
        <v>2128</v>
      </c>
      <c r="M50" s="225">
        <v>25</v>
      </c>
      <c r="N50" s="225">
        <v>9530.48</v>
      </c>
      <c r="O50" s="225">
        <v>60469.52</v>
      </c>
      <c r="P50" s="226" t="s">
        <v>625</v>
      </c>
      <c r="Q50" s="188" t="s">
        <v>203</v>
      </c>
      <c r="R50" s="55"/>
      <c r="S50" s="55"/>
    </row>
    <row r="51" spans="2:19" ht="30" customHeight="1">
      <c r="B51" s="176">
        <v>43</v>
      </c>
      <c r="C51" s="223" t="s">
        <v>75</v>
      </c>
      <c r="D51" s="239" t="s">
        <v>516</v>
      </c>
      <c r="E51" s="239" t="s">
        <v>363</v>
      </c>
      <c r="F51" s="239" t="s">
        <v>285</v>
      </c>
      <c r="G51" s="224">
        <v>44682</v>
      </c>
      <c r="H51" s="224">
        <v>44866</v>
      </c>
      <c r="I51" s="225">
        <v>65000</v>
      </c>
      <c r="J51" s="241">
        <v>4427.58</v>
      </c>
      <c r="K51" s="225">
        <v>1865.5</v>
      </c>
      <c r="L51" s="225">
        <v>1976</v>
      </c>
      <c r="M51" s="225">
        <v>25</v>
      </c>
      <c r="N51" s="225">
        <v>8294.08</v>
      </c>
      <c r="O51" s="225">
        <v>56705.919999999998</v>
      </c>
      <c r="P51" s="226" t="s">
        <v>625</v>
      </c>
      <c r="Q51" s="188" t="s">
        <v>204</v>
      </c>
      <c r="R51" s="55"/>
      <c r="S51" s="55"/>
    </row>
    <row r="52" spans="2:19" ht="30" customHeight="1">
      <c r="B52" s="176">
        <v>44</v>
      </c>
      <c r="C52" s="223" t="s">
        <v>76</v>
      </c>
      <c r="D52" s="239" t="s">
        <v>529</v>
      </c>
      <c r="E52" s="239" t="s">
        <v>398</v>
      </c>
      <c r="F52" s="239" t="s">
        <v>537</v>
      </c>
      <c r="G52" s="245">
        <v>44566</v>
      </c>
      <c r="H52" s="245">
        <v>44747</v>
      </c>
      <c r="I52" s="225">
        <v>35000</v>
      </c>
      <c r="J52" s="244">
        <v>0</v>
      </c>
      <c r="K52" s="225">
        <v>1004.5</v>
      </c>
      <c r="L52" s="225">
        <v>1064</v>
      </c>
      <c r="M52" s="225">
        <v>25</v>
      </c>
      <c r="N52" s="225">
        <v>2093.5</v>
      </c>
      <c r="O52" s="225">
        <v>32906.5</v>
      </c>
      <c r="P52" s="226" t="s">
        <v>625</v>
      </c>
      <c r="Q52" s="188" t="s">
        <v>203</v>
      </c>
      <c r="R52" s="55"/>
      <c r="S52" s="55"/>
    </row>
    <row r="53" spans="2:19" ht="30" customHeight="1">
      <c r="B53" s="176">
        <v>45</v>
      </c>
      <c r="C53" s="223" t="s">
        <v>77</v>
      </c>
      <c r="D53" s="239" t="s">
        <v>624</v>
      </c>
      <c r="E53" s="239" t="s">
        <v>440</v>
      </c>
      <c r="F53" s="239" t="s">
        <v>415</v>
      </c>
      <c r="G53" s="245">
        <v>44593</v>
      </c>
      <c r="H53" s="245">
        <v>44774</v>
      </c>
      <c r="I53" s="225">
        <v>42000</v>
      </c>
      <c r="J53" s="329">
        <v>724.92</v>
      </c>
      <c r="K53" s="225">
        <v>1205.4000000000001</v>
      </c>
      <c r="L53" s="225">
        <v>1276.8</v>
      </c>
      <c r="M53" s="225">
        <v>25</v>
      </c>
      <c r="N53" s="225">
        <v>3232.12</v>
      </c>
      <c r="O53" s="225">
        <v>38767.879999999997</v>
      </c>
      <c r="P53" s="226" t="s">
        <v>625</v>
      </c>
      <c r="Q53" s="188" t="s">
        <v>204</v>
      </c>
      <c r="R53" s="55"/>
      <c r="S53" s="55"/>
    </row>
    <row r="54" spans="2:19" ht="30" customHeight="1">
      <c r="B54" s="176">
        <v>46</v>
      </c>
      <c r="C54" s="223" t="s">
        <v>78</v>
      </c>
      <c r="D54" s="239" t="s">
        <v>444</v>
      </c>
      <c r="E54" s="239" t="s">
        <v>190</v>
      </c>
      <c r="F54" s="239" t="s">
        <v>266</v>
      </c>
      <c r="G54" s="245">
        <v>44682</v>
      </c>
      <c r="H54" s="245">
        <v>44866</v>
      </c>
      <c r="I54" s="225">
        <v>100000</v>
      </c>
      <c r="J54" s="196">
        <v>12105.37</v>
      </c>
      <c r="K54" s="225">
        <v>2870</v>
      </c>
      <c r="L54" s="225">
        <v>3040</v>
      </c>
      <c r="M54" s="225">
        <v>25</v>
      </c>
      <c r="N54" s="225">
        <v>18040.37</v>
      </c>
      <c r="O54" s="225">
        <v>81959.63</v>
      </c>
      <c r="P54" s="226" t="s">
        <v>625</v>
      </c>
      <c r="Q54" s="188" t="s">
        <v>204</v>
      </c>
      <c r="R54" s="55"/>
      <c r="S54" s="55"/>
    </row>
    <row r="55" spans="2:19" ht="30" customHeight="1">
      <c r="B55" s="176">
        <v>47</v>
      </c>
      <c r="C55" s="223" t="s">
        <v>79</v>
      </c>
      <c r="D55" s="239" t="s">
        <v>539</v>
      </c>
      <c r="E55" s="239" t="s">
        <v>412</v>
      </c>
      <c r="F55" s="239" t="s">
        <v>414</v>
      </c>
      <c r="G55" s="245">
        <v>44576</v>
      </c>
      <c r="H55" s="245">
        <v>44757</v>
      </c>
      <c r="I55" s="225">
        <v>60000</v>
      </c>
      <c r="J55" s="241">
        <v>2946.63</v>
      </c>
      <c r="K55" s="225">
        <v>1722</v>
      </c>
      <c r="L55" s="225">
        <v>1824</v>
      </c>
      <c r="M55" s="225">
        <v>2725.24</v>
      </c>
      <c r="N55" s="225">
        <f>+J55+K55+L55+M55</f>
        <v>9217.869999999999</v>
      </c>
      <c r="O55" s="225">
        <f>+I55-N55</f>
        <v>50782.130000000005</v>
      </c>
      <c r="P55" s="226" t="s">
        <v>625</v>
      </c>
      <c r="Q55" s="188" t="s">
        <v>203</v>
      </c>
      <c r="R55" s="55"/>
      <c r="S55" s="55"/>
    </row>
    <row r="56" spans="2:19" ht="30" customHeight="1">
      <c r="B56" s="176">
        <v>48</v>
      </c>
      <c r="C56" s="223" t="s">
        <v>80</v>
      </c>
      <c r="D56" s="239" t="s">
        <v>526</v>
      </c>
      <c r="E56" s="239" t="s">
        <v>387</v>
      </c>
      <c r="F56" s="239" t="s">
        <v>251</v>
      </c>
      <c r="G56" s="224">
        <v>44670</v>
      </c>
      <c r="H56" s="224">
        <v>44853</v>
      </c>
      <c r="I56" s="225">
        <v>65000</v>
      </c>
      <c r="J56" s="196">
        <v>4427.58</v>
      </c>
      <c r="K56" s="225">
        <v>1865.5</v>
      </c>
      <c r="L56" s="225">
        <v>1976</v>
      </c>
      <c r="M56" s="225">
        <v>25</v>
      </c>
      <c r="N56" s="225">
        <v>8294.08</v>
      </c>
      <c r="O56" s="225">
        <v>56705.919999999998</v>
      </c>
      <c r="P56" s="226" t="s">
        <v>625</v>
      </c>
      <c r="Q56" s="188" t="s">
        <v>204</v>
      </c>
      <c r="R56" s="55"/>
      <c r="S56" s="55"/>
    </row>
    <row r="57" spans="2:19" ht="30" customHeight="1">
      <c r="B57" s="176">
        <v>49</v>
      </c>
      <c r="C57" s="223" t="s">
        <v>81</v>
      </c>
      <c r="D57" s="239" t="s">
        <v>447</v>
      </c>
      <c r="E57" s="239" t="s">
        <v>190</v>
      </c>
      <c r="F57" s="239" t="s">
        <v>238</v>
      </c>
      <c r="G57" s="224">
        <v>44705</v>
      </c>
      <c r="H57" s="224">
        <v>44889</v>
      </c>
      <c r="I57" s="225">
        <v>80000</v>
      </c>
      <c r="J57" s="196">
        <v>7400.87</v>
      </c>
      <c r="K57" s="196">
        <v>2296</v>
      </c>
      <c r="L57" s="196">
        <v>2432</v>
      </c>
      <c r="M57" s="196">
        <v>25</v>
      </c>
      <c r="N57" s="196">
        <v>12153.87</v>
      </c>
      <c r="O57" s="196">
        <v>67846.13</v>
      </c>
      <c r="P57" s="226" t="s">
        <v>625</v>
      </c>
      <c r="Q57" s="188" t="s">
        <v>203</v>
      </c>
      <c r="R57" s="55"/>
      <c r="S57" s="55"/>
    </row>
    <row r="58" spans="2:19" ht="30" customHeight="1">
      <c r="B58" s="176">
        <v>50</v>
      </c>
      <c r="C58" s="223" t="s">
        <v>82</v>
      </c>
      <c r="D58" s="239" t="s">
        <v>474</v>
      </c>
      <c r="E58" s="239" t="s">
        <v>268</v>
      </c>
      <c r="F58" s="239" t="s">
        <v>279</v>
      </c>
      <c r="G58" s="224">
        <v>44666</v>
      </c>
      <c r="H58" s="224">
        <v>44849</v>
      </c>
      <c r="I58" s="225">
        <v>50000</v>
      </c>
      <c r="J58" s="196">
        <v>1854</v>
      </c>
      <c r="K58" s="196">
        <v>1435</v>
      </c>
      <c r="L58" s="196">
        <v>1520</v>
      </c>
      <c r="M58" s="196">
        <v>25</v>
      </c>
      <c r="N58" s="196">
        <v>4834</v>
      </c>
      <c r="O58" s="196">
        <v>45166</v>
      </c>
      <c r="P58" s="226" t="s">
        <v>625</v>
      </c>
      <c r="Q58" s="188" t="s">
        <v>203</v>
      </c>
      <c r="R58" s="55"/>
      <c r="S58" s="55"/>
    </row>
    <row r="59" spans="2:19" ht="30" customHeight="1">
      <c r="B59" s="176">
        <v>51</v>
      </c>
      <c r="C59" s="223" t="s">
        <v>83</v>
      </c>
      <c r="D59" s="239" t="s">
        <v>467</v>
      </c>
      <c r="E59" s="239" t="s">
        <v>268</v>
      </c>
      <c r="F59" s="239" t="s">
        <v>481</v>
      </c>
      <c r="G59" s="224">
        <v>44665</v>
      </c>
      <c r="H59" s="224">
        <v>44848</v>
      </c>
      <c r="I59" s="225">
        <v>80000</v>
      </c>
      <c r="J59" s="196">
        <v>7400.87</v>
      </c>
      <c r="K59" s="196">
        <v>2296</v>
      </c>
      <c r="L59" s="196">
        <v>2432</v>
      </c>
      <c r="M59" s="196">
        <v>25</v>
      </c>
      <c r="N59" s="196">
        <v>12153.87</v>
      </c>
      <c r="O59" s="196">
        <v>67846.13</v>
      </c>
      <c r="P59" s="226" t="s">
        <v>625</v>
      </c>
      <c r="Q59" s="188" t="s">
        <v>203</v>
      </c>
      <c r="R59" s="55"/>
      <c r="S59" s="55"/>
    </row>
    <row r="60" spans="2:19" ht="30" customHeight="1">
      <c r="B60" s="176">
        <v>52</v>
      </c>
      <c r="C60" s="223" t="s">
        <v>84</v>
      </c>
      <c r="D60" s="239" t="s">
        <v>534</v>
      </c>
      <c r="E60" s="239" t="s">
        <v>398</v>
      </c>
      <c r="F60" s="239" t="s">
        <v>538</v>
      </c>
      <c r="G60" s="224">
        <v>44621</v>
      </c>
      <c r="H60" s="224">
        <v>44805</v>
      </c>
      <c r="I60" s="225">
        <v>35000</v>
      </c>
      <c r="J60" s="244">
        <v>0</v>
      </c>
      <c r="K60" s="225">
        <v>1004.5</v>
      </c>
      <c r="L60" s="225">
        <v>1064</v>
      </c>
      <c r="M60" s="225">
        <v>25</v>
      </c>
      <c r="N60" s="225">
        <v>2093.5</v>
      </c>
      <c r="O60" s="225">
        <v>32906.5</v>
      </c>
      <c r="P60" s="226" t="s">
        <v>625</v>
      </c>
      <c r="Q60" s="188" t="s">
        <v>203</v>
      </c>
      <c r="R60" s="55"/>
      <c r="S60" s="55"/>
    </row>
    <row r="61" spans="2:19" ht="30" customHeight="1">
      <c r="B61" s="176">
        <v>53</v>
      </c>
      <c r="C61" s="223" t="s">
        <v>181</v>
      </c>
      <c r="D61" s="187" t="s">
        <v>470</v>
      </c>
      <c r="E61" s="187" t="s">
        <v>268</v>
      </c>
      <c r="F61" s="239" t="s">
        <v>483</v>
      </c>
      <c r="G61" s="224">
        <v>44693</v>
      </c>
      <c r="H61" s="224">
        <v>44877</v>
      </c>
      <c r="I61" s="225">
        <v>65000</v>
      </c>
      <c r="J61" s="196">
        <v>4427.58</v>
      </c>
      <c r="K61" s="196">
        <v>1865.5</v>
      </c>
      <c r="L61" s="196">
        <v>1976</v>
      </c>
      <c r="M61" s="196">
        <v>572.47</v>
      </c>
      <c r="N61" s="196">
        <v>8841.5499999999993</v>
      </c>
      <c r="O61" s="196">
        <v>56158.45</v>
      </c>
      <c r="P61" s="226" t="s">
        <v>625</v>
      </c>
      <c r="Q61" s="188" t="s">
        <v>203</v>
      </c>
      <c r="R61" s="55"/>
      <c r="S61" s="55"/>
    </row>
    <row r="62" spans="2:19" ht="30" customHeight="1">
      <c r="B62" s="176">
        <v>54</v>
      </c>
      <c r="C62" s="223" t="s">
        <v>85</v>
      </c>
      <c r="D62" s="187" t="s">
        <v>628</v>
      </c>
      <c r="E62" s="187" t="s">
        <v>431</v>
      </c>
      <c r="F62" s="239" t="s">
        <v>251</v>
      </c>
      <c r="G62" s="224">
        <v>44621</v>
      </c>
      <c r="H62" s="224">
        <v>44805</v>
      </c>
      <c r="I62" s="225">
        <v>65000</v>
      </c>
      <c r="J62" s="196">
        <v>4427.58</v>
      </c>
      <c r="K62" s="196">
        <v>1865.5</v>
      </c>
      <c r="L62" s="196">
        <v>1976</v>
      </c>
      <c r="M62" s="196">
        <v>25</v>
      </c>
      <c r="N62" s="196">
        <v>8294.08</v>
      </c>
      <c r="O62" s="196">
        <v>56705.919999999998</v>
      </c>
      <c r="P62" s="226" t="s">
        <v>625</v>
      </c>
      <c r="Q62" s="188" t="s">
        <v>203</v>
      </c>
      <c r="R62" s="55"/>
      <c r="S62" s="55"/>
    </row>
    <row r="63" spans="2:19" ht="30" customHeight="1">
      <c r="B63" s="176">
        <v>55</v>
      </c>
      <c r="C63" s="223" t="s">
        <v>86</v>
      </c>
      <c r="D63" s="187" t="s">
        <v>527</v>
      </c>
      <c r="E63" s="187" t="s">
        <v>398</v>
      </c>
      <c r="F63" s="239" t="s">
        <v>266</v>
      </c>
      <c r="G63" s="224">
        <v>44566</v>
      </c>
      <c r="H63" s="224">
        <v>44747</v>
      </c>
      <c r="I63" s="225">
        <v>80000</v>
      </c>
      <c r="J63" s="196">
        <v>7400.87</v>
      </c>
      <c r="K63" s="196">
        <v>2296</v>
      </c>
      <c r="L63" s="196">
        <v>2432</v>
      </c>
      <c r="M63" s="196">
        <v>25</v>
      </c>
      <c r="N63" s="196">
        <v>12153.87</v>
      </c>
      <c r="O63" s="196">
        <v>67846.13</v>
      </c>
      <c r="P63" s="226" t="s">
        <v>625</v>
      </c>
      <c r="Q63" s="188" t="s">
        <v>203</v>
      </c>
      <c r="R63" s="55"/>
      <c r="S63" s="55"/>
    </row>
    <row r="64" spans="2:19" s="190" customFormat="1" ht="30" customHeight="1">
      <c r="B64" s="176">
        <v>56</v>
      </c>
      <c r="C64" s="223" t="s">
        <v>87</v>
      </c>
      <c r="D64" s="187" t="s">
        <v>462</v>
      </c>
      <c r="E64" s="187" t="s">
        <v>268</v>
      </c>
      <c r="F64" s="239" t="s">
        <v>478</v>
      </c>
      <c r="G64" s="224">
        <v>44621</v>
      </c>
      <c r="H64" s="224">
        <v>44805</v>
      </c>
      <c r="I64" s="225">
        <v>135000</v>
      </c>
      <c r="J64" s="196">
        <v>20338.240000000002</v>
      </c>
      <c r="K64" s="196">
        <v>3874.5</v>
      </c>
      <c r="L64" s="196">
        <v>4104</v>
      </c>
      <c r="M64" s="196">
        <v>25</v>
      </c>
      <c r="N64" s="196">
        <v>28341.74</v>
      </c>
      <c r="O64" s="196">
        <v>106658.26</v>
      </c>
      <c r="P64" s="226" t="s">
        <v>625</v>
      </c>
      <c r="Q64" s="188" t="s">
        <v>203</v>
      </c>
      <c r="R64" s="189"/>
      <c r="S64" s="189"/>
    </row>
    <row r="65" spans="2:19" ht="30" customHeight="1">
      <c r="B65" s="176">
        <v>57</v>
      </c>
      <c r="C65" s="223" t="s">
        <v>88</v>
      </c>
      <c r="D65" s="187" t="s">
        <v>464</v>
      </c>
      <c r="E65" s="187" t="s">
        <v>268</v>
      </c>
      <c r="F65" s="239" t="s">
        <v>279</v>
      </c>
      <c r="G65" s="224">
        <v>44682</v>
      </c>
      <c r="H65" s="224">
        <v>44866</v>
      </c>
      <c r="I65" s="225">
        <v>120000</v>
      </c>
      <c r="J65" s="242">
        <v>4428.49</v>
      </c>
      <c r="K65" s="196">
        <v>3444</v>
      </c>
      <c r="L65" s="196">
        <v>3648</v>
      </c>
      <c r="M65" s="196">
        <v>25</v>
      </c>
      <c r="N65" s="196">
        <f>+J65+K65+L65+M65</f>
        <v>11545.49</v>
      </c>
      <c r="O65" s="247">
        <f>+I65-N65</f>
        <v>108454.51</v>
      </c>
      <c r="P65" s="226" t="s">
        <v>625</v>
      </c>
      <c r="Q65" s="188" t="s">
        <v>203</v>
      </c>
      <c r="R65" s="55"/>
      <c r="S65" s="55"/>
    </row>
    <row r="66" spans="2:19" ht="30" customHeight="1">
      <c r="B66" s="176">
        <v>58</v>
      </c>
      <c r="C66" s="223" t="s">
        <v>89</v>
      </c>
      <c r="D66" s="187" t="s">
        <v>521</v>
      </c>
      <c r="E66" s="187" t="s">
        <v>387</v>
      </c>
      <c r="F66" s="239" t="s">
        <v>519</v>
      </c>
      <c r="G66" s="224">
        <v>44621</v>
      </c>
      <c r="H66" s="224">
        <v>44805</v>
      </c>
      <c r="I66" s="225">
        <v>65000</v>
      </c>
      <c r="J66" s="196">
        <v>4427.58</v>
      </c>
      <c r="K66" s="196">
        <v>1865.5</v>
      </c>
      <c r="L66" s="196">
        <v>1976</v>
      </c>
      <c r="M66" s="196">
        <v>25</v>
      </c>
      <c r="N66" s="196">
        <v>8294.08</v>
      </c>
      <c r="O66" s="196">
        <v>56705.919999999998</v>
      </c>
      <c r="P66" s="226" t="s">
        <v>625</v>
      </c>
      <c r="Q66" s="188" t="s">
        <v>203</v>
      </c>
      <c r="R66" s="55"/>
      <c r="S66" s="55"/>
    </row>
    <row r="67" spans="2:19" ht="30" customHeight="1">
      <c r="B67" s="176">
        <v>59</v>
      </c>
      <c r="C67" s="223" t="s">
        <v>90</v>
      </c>
      <c r="D67" s="187" t="s">
        <v>608</v>
      </c>
      <c r="E67" s="187" t="s">
        <v>268</v>
      </c>
      <c r="F67" s="239" t="s">
        <v>485</v>
      </c>
      <c r="G67" s="224">
        <v>44515</v>
      </c>
      <c r="H67" s="224">
        <v>44727</v>
      </c>
      <c r="I67" s="225">
        <v>65000</v>
      </c>
      <c r="J67" s="196">
        <v>4427.58</v>
      </c>
      <c r="K67" s="196">
        <v>1865.5</v>
      </c>
      <c r="L67" s="196">
        <v>1976</v>
      </c>
      <c r="M67" s="196">
        <v>25</v>
      </c>
      <c r="N67" s="196">
        <v>8294.08</v>
      </c>
      <c r="O67" s="196">
        <v>56705.919999999998</v>
      </c>
      <c r="P67" s="226" t="s">
        <v>625</v>
      </c>
      <c r="Q67" s="188" t="s">
        <v>203</v>
      </c>
      <c r="R67" s="55"/>
      <c r="S67" s="55"/>
    </row>
    <row r="68" spans="2:19" s="190" customFormat="1" ht="30" customHeight="1">
      <c r="B68" s="176">
        <v>60</v>
      </c>
      <c r="C68" s="223" t="s">
        <v>91</v>
      </c>
      <c r="D68" s="187" t="s">
        <v>576</v>
      </c>
      <c r="E68" s="187" t="s">
        <v>351</v>
      </c>
      <c r="F68" s="239" t="s">
        <v>577</v>
      </c>
      <c r="G68" s="224">
        <v>44640</v>
      </c>
      <c r="H68" s="224">
        <v>44824</v>
      </c>
      <c r="I68" s="225">
        <v>65000</v>
      </c>
      <c r="J68" s="244">
        <v>0</v>
      </c>
      <c r="K68" s="196">
        <v>1865.5</v>
      </c>
      <c r="L68" s="196">
        <v>1976</v>
      </c>
      <c r="M68" s="196">
        <v>3225</v>
      </c>
      <c r="N68" s="196">
        <f>+K68+L68+M68</f>
        <v>7066.5</v>
      </c>
      <c r="O68" s="247">
        <f>+I68-N68</f>
        <v>57933.5</v>
      </c>
      <c r="P68" s="226" t="s">
        <v>625</v>
      </c>
      <c r="Q68" s="188" t="s">
        <v>203</v>
      </c>
      <c r="R68" s="189"/>
      <c r="S68" s="189"/>
    </row>
    <row r="69" spans="2:19" s="190" customFormat="1" ht="30" customHeight="1">
      <c r="B69" s="176">
        <v>61</v>
      </c>
      <c r="C69" s="223" t="s">
        <v>92</v>
      </c>
      <c r="D69" s="187" t="s">
        <v>609</v>
      </c>
      <c r="E69" s="187" t="s">
        <v>440</v>
      </c>
      <c r="F69" s="239" t="s">
        <v>441</v>
      </c>
      <c r="G69" s="224">
        <v>44696</v>
      </c>
      <c r="H69" s="224">
        <v>44880</v>
      </c>
      <c r="I69" s="225">
        <v>65000</v>
      </c>
      <c r="J69" s="196">
        <v>4427.58</v>
      </c>
      <c r="K69" s="196">
        <v>1865.5</v>
      </c>
      <c r="L69" s="196">
        <v>1976</v>
      </c>
      <c r="M69" s="196">
        <v>25</v>
      </c>
      <c r="N69" s="196">
        <v>8294.08</v>
      </c>
      <c r="O69" s="196">
        <v>56705.919999999998</v>
      </c>
      <c r="P69" s="226" t="s">
        <v>625</v>
      </c>
      <c r="Q69" s="188" t="s">
        <v>203</v>
      </c>
      <c r="R69" s="189"/>
      <c r="S69" s="189"/>
    </row>
    <row r="70" spans="2:19" s="190" customFormat="1" ht="30" customHeight="1">
      <c r="B70" s="176">
        <v>62</v>
      </c>
      <c r="C70" s="223" t="s">
        <v>93</v>
      </c>
      <c r="D70" s="187" t="s">
        <v>578</v>
      </c>
      <c r="E70" s="187" t="s">
        <v>440</v>
      </c>
      <c r="F70" s="239" t="s">
        <v>580</v>
      </c>
      <c r="G70" s="224">
        <v>44682</v>
      </c>
      <c r="H70" s="224">
        <v>44866</v>
      </c>
      <c r="I70" s="225">
        <v>80000</v>
      </c>
      <c r="J70" s="242">
        <v>7400.87</v>
      </c>
      <c r="K70" s="196">
        <v>2296</v>
      </c>
      <c r="L70" s="196">
        <v>2432</v>
      </c>
      <c r="M70" s="196">
        <v>25</v>
      </c>
      <c r="N70" s="196">
        <v>12153.87</v>
      </c>
      <c r="O70" s="247">
        <v>67846.13</v>
      </c>
      <c r="P70" s="226" t="s">
        <v>625</v>
      </c>
      <c r="Q70" s="188" t="s">
        <v>204</v>
      </c>
      <c r="R70" s="189"/>
      <c r="S70" s="189"/>
    </row>
    <row r="71" spans="2:19" s="190" customFormat="1" ht="30" customHeight="1">
      <c r="B71" s="176">
        <v>63</v>
      </c>
      <c r="C71" s="223" t="s">
        <v>94</v>
      </c>
      <c r="D71" s="187" t="s">
        <v>579</v>
      </c>
      <c r="E71" s="187" t="s">
        <v>440</v>
      </c>
      <c r="F71" s="239" t="s">
        <v>580</v>
      </c>
      <c r="G71" s="224">
        <v>44682</v>
      </c>
      <c r="H71" s="224">
        <v>44866</v>
      </c>
      <c r="I71" s="225">
        <v>80000</v>
      </c>
      <c r="J71" s="242">
        <v>7400.87</v>
      </c>
      <c r="K71" s="196">
        <v>2296</v>
      </c>
      <c r="L71" s="196">
        <v>2432</v>
      </c>
      <c r="M71" s="196">
        <v>25</v>
      </c>
      <c r="N71" s="196">
        <v>12153.87</v>
      </c>
      <c r="O71" s="247">
        <v>67846.13</v>
      </c>
      <c r="P71" s="226" t="s">
        <v>625</v>
      </c>
      <c r="Q71" s="188" t="s">
        <v>204</v>
      </c>
      <c r="R71" s="189"/>
      <c r="S71" s="189"/>
    </row>
    <row r="72" spans="2:19" ht="30" customHeight="1">
      <c r="B72" s="176">
        <v>64</v>
      </c>
      <c r="C72" s="223" t="s">
        <v>95</v>
      </c>
      <c r="D72" s="187" t="s">
        <v>540</v>
      </c>
      <c r="E72" s="187" t="s">
        <v>424</v>
      </c>
      <c r="F72" s="239" t="s">
        <v>542</v>
      </c>
      <c r="G72" s="245">
        <v>44652</v>
      </c>
      <c r="H72" s="245">
        <v>44835</v>
      </c>
      <c r="I72" s="225">
        <v>42000</v>
      </c>
      <c r="J72" s="329">
        <v>724.92</v>
      </c>
      <c r="K72" s="241">
        <v>1205.4000000000001</v>
      </c>
      <c r="L72" s="241">
        <v>1276.8</v>
      </c>
      <c r="M72" s="241">
        <v>2740.4</v>
      </c>
      <c r="N72" s="241">
        <f>+J72+K72+L72+M72</f>
        <v>5947.52</v>
      </c>
      <c r="O72" s="247">
        <f>+I72-N72</f>
        <v>36052.479999999996</v>
      </c>
      <c r="P72" s="226" t="s">
        <v>625</v>
      </c>
      <c r="Q72" s="188" t="s">
        <v>204</v>
      </c>
      <c r="R72" s="55"/>
      <c r="S72" s="55"/>
    </row>
    <row r="73" spans="2:19" ht="30" customHeight="1">
      <c r="B73" s="176">
        <v>65</v>
      </c>
      <c r="C73" s="223" t="s">
        <v>96</v>
      </c>
      <c r="D73" s="187" t="s">
        <v>549</v>
      </c>
      <c r="E73" s="187" t="s">
        <v>440</v>
      </c>
      <c r="F73" s="239" t="s">
        <v>266</v>
      </c>
      <c r="G73" s="224">
        <v>44666</v>
      </c>
      <c r="H73" s="224">
        <v>44849</v>
      </c>
      <c r="I73" s="225">
        <v>100000</v>
      </c>
      <c r="J73" s="241">
        <v>11767.84</v>
      </c>
      <c r="K73" s="241">
        <v>2870</v>
      </c>
      <c r="L73" s="241">
        <v>3040</v>
      </c>
      <c r="M73" s="241">
        <v>1375.12</v>
      </c>
      <c r="N73" s="241">
        <f>+J73+K73+L73+M73</f>
        <v>19052.96</v>
      </c>
      <c r="O73" s="241">
        <f>+I73-N73</f>
        <v>80947.040000000008</v>
      </c>
      <c r="P73" s="226" t="s">
        <v>625</v>
      </c>
      <c r="Q73" s="188" t="s">
        <v>204</v>
      </c>
      <c r="R73" s="55"/>
      <c r="S73" s="55"/>
    </row>
    <row r="74" spans="2:19" ht="30" customHeight="1">
      <c r="B74" s="176">
        <v>66</v>
      </c>
      <c r="C74" s="223" t="s">
        <v>97</v>
      </c>
      <c r="D74" s="187" t="s">
        <v>471</v>
      </c>
      <c r="E74" s="187" t="s">
        <v>268</v>
      </c>
      <c r="F74" s="239" t="s">
        <v>484</v>
      </c>
      <c r="G74" s="224">
        <v>44666</v>
      </c>
      <c r="H74" s="224">
        <v>44849</v>
      </c>
      <c r="I74" s="225">
        <v>120000</v>
      </c>
      <c r="J74" s="241">
        <v>16809.87</v>
      </c>
      <c r="K74" s="241">
        <v>3444</v>
      </c>
      <c r="L74" s="241">
        <v>3648</v>
      </c>
      <c r="M74" s="241">
        <v>25</v>
      </c>
      <c r="N74" s="241">
        <v>23926.87</v>
      </c>
      <c r="O74" s="241">
        <v>96073.13</v>
      </c>
      <c r="P74" s="226" t="s">
        <v>625</v>
      </c>
      <c r="Q74" s="188" t="s">
        <v>203</v>
      </c>
      <c r="R74" s="55"/>
      <c r="S74" s="55"/>
    </row>
    <row r="75" spans="2:19" s="257" customFormat="1" ht="30" customHeight="1">
      <c r="B75" s="176">
        <v>67</v>
      </c>
      <c r="C75" s="223" t="s">
        <v>98</v>
      </c>
      <c r="D75" s="187" t="s">
        <v>543</v>
      </c>
      <c r="E75" s="187" t="s">
        <v>398</v>
      </c>
      <c r="F75" s="239" t="s">
        <v>623</v>
      </c>
      <c r="G75" s="245">
        <v>44593</v>
      </c>
      <c r="H75" s="245">
        <v>44774</v>
      </c>
      <c r="I75" s="225">
        <v>100000</v>
      </c>
      <c r="J75" s="241">
        <v>11767.84</v>
      </c>
      <c r="K75" s="241">
        <v>2870</v>
      </c>
      <c r="L75" s="241">
        <v>3040</v>
      </c>
      <c r="M75" s="241">
        <v>1375.12</v>
      </c>
      <c r="N75" s="241">
        <f>+J75+K75+L75+M75</f>
        <v>19052.96</v>
      </c>
      <c r="O75" s="241">
        <f>+I75-N75</f>
        <v>80947.040000000008</v>
      </c>
      <c r="P75" s="226" t="s">
        <v>625</v>
      </c>
      <c r="Q75" s="188" t="s">
        <v>204</v>
      </c>
      <c r="R75" s="263"/>
      <c r="S75" s="263"/>
    </row>
    <row r="76" spans="2:19" ht="30" customHeight="1">
      <c r="B76" s="176">
        <v>68</v>
      </c>
      <c r="C76" s="223" t="s">
        <v>99</v>
      </c>
      <c r="D76" s="187" t="s">
        <v>595</v>
      </c>
      <c r="E76" s="187" t="s">
        <v>440</v>
      </c>
      <c r="F76" s="239" t="s">
        <v>557</v>
      </c>
      <c r="G76" s="224">
        <v>44682</v>
      </c>
      <c r="H76" s="224">
        <v>44866</v>
      </c>
      <c r="I76" s="225">
        <v>80000</v>
      </c>
      <c r="J76" s="241">
        <v>7400.87</v>
      </c>
      <c r="K76" s="241">
        <v>2296</v>
      </c>
      <c r="L76" s="241">
        <v>2432</v>
      </c>
      <c r="M76" s="241">
        <v>25</v>
      </c>
      <c r="N76" s="241">
        <v>12153.87</v>
      </c>
      <c r="O76" s="241">
        <v>67846.13</v>
      </c>
      <c r="P76" s="226" t="s">
        <v>625</v>
      </c>
      <c r="Q76" s="188" t="s">
        <v>204</v>
      </c>
      <c r="R76" s="55"/>
      <c r="S76" s="55"/>
    </row>
    <row r="77" spans="2:19" ht="30" customHeight="1">
      <c r="B77" s="176">
        <v>69</v>
      </c>
      <c r="C77" s="223" t="s">
        <v>100</v>
      </c>
      <c r="D77" s="187" t="s">
        <v>443</v>
      </c>
      <c r="E77" s="187" t="s">
        <v>190</v>
      </c>
      <c r="F77" s="239" t="s">
        <v>238</v>
      </c>
      <c r="G77" s="245">
        <v>44698</v>
      </c>
      <c r="H77" s="245">
        <v>44882</v>
      </c>
      <c r="I77" s="225">
        <v>80000</v>
      </c>
      <c r="J77" s="242">
        <v>7400.87</v>
      </c>
      <c r="K77" s="196">
        <v>2296</v>
      </c>
      <c r="L77" s="196">
        <v>2432</v>
      </c>
      <c r="M77" s="196">
        <v>5572.47</v>
      </c>
      <c r="N77" s="196">
        <f>+J77+K77+L77+M77</f>
        <v>17701.34</v>
      </c>
      <c r="O77" s="241">
        <f>+I77-N77</f>
        <v>62298.66</v>
      </c>
      <c r="P77" s="226" t="s">
        <v>625</v>
      </c>
      <c r="Q77" s="188" t="s">
        <v>204</v>
      </c>
      <c r="R77" s="55"/>
      <c r="S77" s="55"/>
    </row>
    <row r="78" spans="2:19" ht="30" customHeight="1">
      <c r="B78" s="176">
        <v>70</v>
      </c>
      <c r="C78" s="223" t="s">
        <v>101</v>
      </c>
      <c r="D78" s="187" t="s">
        <v>217</v>
      </c>
      <c r="E78" s="187" t="s">
        <v>380</v>
      </c>
      <c r="F78" s="239" t="s">
        <v>638</v>
      </c>
      <c r="G78" s="245">
        <v>44682</v>
      </c>
      <c r="H78" s="245">
        <v>44866</v>
      </c>
      <c r="I78" s="225">
        <v>65000</v>
      </c>
      <c r="J78" s="242">
        <v>4427.58</v>
      </c>
      <c r="K78" s="196">
        <v>1865.5</v>
      </c>
      <c r="L78" s="196">
        <v>1976</v>
      </c>
      <c r="M78" s="196">
        <v>6244.13</v>
      </c>
      <c r="N78" s="196">
        <v>14513.21</v>
      </c>
      <c r="O78" s="241">
        <f>+I78-N78</f>
        <v>50486.79</v>
      </c>
      <c r="P78" s="226" t="s">
        <v>625</v>
      </c>
      <c r="Q78" s="188" t="s">
        <v>204</v>
      </c>
      <c r="R78" s="55"/>
      <c r="S78" s="55"/>
    </row>
    <row r="79" spans="2:19" s="190" customFormat="1" ht="30" customHeight="1">
      <c r="B79" s="176">
        <v>71</v>
      </c>
      <c r="C79" s="223" t="s">
        <v>102</v>
      </c>
      <c r="D79" s="187" t="s">
        <v>581</v>
      </c>
      <c r="E79" s="187" t="s">
        <v>398</v>
      </c>
      <c r="F79" s="239" t="s">
        <v>538</v>
      </c>
      <c r="G79" s="245">
        <v>44682</v>
      </c>
      <c r="H79" s="245">
        <v>44866</v>
      </c>
      <c r="I79" s="225">
        <v>35000</v>
      </c>
      <c r="J79" s="248">
        <v>0</v>
      </c>
      <c r="K79" s="196">
        <v>1004.5</v>
      </c>
      <c r="L79" s="196">
        <v>1064</v>
      </c>
      <c r="M79" s="196">
        <v>25</v>
      </c>
      <c r="N79" s="196">
        <v>2093.5</v>
      </c>
      <c r="O79" s="241">
        <v>32906.5</v>
      </c>
      <c r="P79" s="226" t="s">
        <v>625</v>
      </c>
      <c r="Q79" s="188" t="s">
        <v>204</v>
      </c>
      <c r="R79" s="189"/>
      <c r="S79" s="189"/>
    </row>
    <row r="80" spans="2:19" ht="30" customHeight="1">
      <c r="B80" s="176">
        <v>72</v>
      </c>
      <c r="C80" s="223" t="s">
        <v>103</v>
      </c>
      <c r="D80" s="187" t="s">
        <v>505</v>
      </c>
      <c r="E80" s="187" t="s">
        <v>351</v>
      </c>
      <c r="F80" s="239" t="s">
        <v>506</v>
      </c>
      <c r="G80" s="245">
        <v>44591</v>
      </c>
      <c r="H80" s="245">
        <v>44772</v>
      </c>
      <c r="I80" s="225">
        <v>65000</v>
      </c>
      <c r="J80" s="242">
        <v>4427.58</v>
      </c>
      <c r="K80" s="196">
        <v>1865.5</v>
      </c>
      <c r="L80" s="196">
        <v>1976</v>
      </c>
      <c r="M80" s="196">
        <v>25</v>
      </c>
      <c r="N80" s="196">
        <v>8294.08</v>
      </c>
      <c r="O80" s="241">
        <v>56705.919999999998</v>
      </c>
      <c r="P80" s="226" t="s">
        <v>625</v>
      </c>
      <c r="Q80" s="188" t="s">
        <v>203</v>
      </c>
      <c r="R80" s="55"/>
      <c r="S80" s="55"/>
    </row>
    <row r="81" spans="2:19" ht="30" customHeight="1">
      <c r="B81" s="176">
        <v>73</v>
      </c>
      <c r="C81" s="223" t="s">
        <v>104</v>
      </c>
      <c r="D81" s="187" t="s">
        <v>510</v>
      </c>
      <c r="E81" s="187" t="s">
        <v>412</v>
      </c>
      <c r="F81" s="239" t="s">
        <v>511</v>
      </c>
      <c r="G81" s="224">
        <v>44566</v>
      </c>
      <c r="H81" s="245">
        <v>44747</v>
      </c>
      <c r="I81" s="225">
        <v>42000</v>
      </c>
      <c r="J81" s="242">
        <v>724.92</v>
      </c>
      <c r="K81" s="196">
        <v>1205.4000000000001</v>
      </c>
      <c r="L81" s="196">
        <v>1276.8</v>
      </c>
      <c r="M81" s="196">
        <v>25</v>
      </c>
      <c r="N81" s="196">
        <v>3232.12</v>
      </c>
      <c r="O81" s="241">
        <v>38767.879999999997</v>
      </c>
      <c r="P81" s="226" t="s">
        <v>625</v>
      </c>
      <c r="Q81" s="188" t="s">
        <v>203</v>
      </c>
      <c r="R81" s="55"/>
      <c r="S81" s="55"/>
    </row>
    <row r="82" spans="2:19" ht="30" customHeight="1">
      <c r="B82" s="176">
        <v>74</v>
      </c>
      <c r="C82" s="223" t="s">
        <v>105</v>
      </c>
      <c r="D82" s="187" t="s">
        <v>488</v>
      </c>
      <c r="E82" s="187" t="s">
        <v>286</v>
      </c>
      <c r="F82" s="239" t="s">
        <v>588</v>
      </c>
      <c r="G82" s="224">
        <v>44636</v>
      </c>
      <c r="H82" s="224">
        <v>44820</v>
      </c>
      <c r="I82" s="225">
        <v>100000</v>
      </c>
      <c r="J82" s="265">
        <v>12105.37</v>
      </c>
      <c r="K82" s="196">
        <v>2870</v>
      </c>
      <c r="L82" s="196">
        <v>3040</v>
      </c>
      <c r="M82" s="196">
        <v>5025</v>
      </c>
      <c r="N82" s="196">
        <f>+J82+K82+L82+M82</f>
        <v>23040.370000000003</v>
      </c>
      <c r="O82" s="241">
        <f>+I82-N82</f>
        <v>76959.63</v>
      </c>
      <c r="P82" s="226" t="s">
        <v>625</v>
      </c>
      <c r="Q82" s="188" t="s">
        <v>204</v>
      </c>
      <c r="R82" s="55"/>
      <c r="S82" s="55"/>
    </row>
    <row r="83" spans="2:19" s="257" customFormat="1" ht="30" customHeight="1">
      <c r="B83" s="231">
        <v>75</v>
      </c>
      <c r="C83" s="223" t="s">
        <v>106</v>
      </c>
      <c r="D83" s="187" t="s">
        <v>640</v>
      </c>
      <c r="E83" s="187" t="s">
        <v>641</v>
      </c>
      <c r="F83" s="239" t="s">
        <v>573</v>
      </c>
      <c r="G83" s="224">
        <v>44697</v>
      </c>
      <c r="H83" s="224">
        <v>44881</v>
      </c>
      <c r="I83" s="225">
        <v>35000</v>
      </c>
      <c r="J83" s="248">
        <v>0</v>
      </c>
      <c r="K83" s="196">
        <v>1004.5</v>
      </c>
      <c r="L83" s="196">
        <v>1064</v>
      </c>
      <c r="M83" s="196">
        <v>25</v>
      </c>
      <c r="N83" s="196">
        <v>2093.5</v>
      </c>
      <c r="O83" s="241">
        <v>32906.5</v>
      </c>
      <c r="P83" s="226" t="s">
        <v>625</v>
      </c>
      <c r="Q83" s="188" t="s">
        <v>204</v>
      </c>
      <c r="R83" s="263"/>
      <c r="S83" s="263"/>
    </row>
    <row r="84" spans="2:19" ht="30" customHeight="1">
      <c r="B84" s="176">
        <v>76</v>
      </c>
      <c r="C84" s="223" t="s">
        <v>107</v>
      </c>
      <c r="D84" s="187" t="s">
        <v>547</v>
      </c>
      <c r="E84" s="187" t="s">
        <v>431</v>
      </c>
      <c r="F84" s="239" t="s">
        <v>548</v>
      </c>
      <c r="G84" s="224">
        <v>44682</v>
      </c>
      <c r="H84" s="224">
        <v>44866</v>
      </c>
      <c r="I84" s="225">
        <v>65000</v>
      </c>
      <c r="J84" s="196">
        <v>4427.58</v>
      </c>
      <c r="K84" s="196">
        <v>1865.5</v>
      </c>
      <c r="L84" s="196">
        <v>1976</v>
      </c>
      <c r="M84" s="196">
        <v>1119.94</v>
      </c>
      <c r="N84" s="196">
        <f>+J84+K84+L84+M84</f>
        <v>9389.02</v>
      </c>
      <c r="O84" s="241">
        <f>+I84-N84</f>
        <v>55610.979999999996</v>
      </c>
      <c r="P84" s="226" t="s">
        <v>625</v>
      </c>
      <c r="Q84" s="188" t="s">
        <v>203</v>
      </c>
      <c r="R84" s="55"/>
      <c r="S84" s="55"/>
    </row>
    <row r="85" spans="2:19" ht="30" customHeight="1">
      <c r="B85" s="176">
        <v>77</v>
      </c>
      <c r="C85" s="223" t="s">
        <v>108</v>
      </c>
      <c r="D85" s="187" t="s">
        <v>551</v>
      </c>
      <c r="E85" s="187" t="s">
        <v>440</v>
      </c>
      <c r="F85" s="239" t="s">
        <v>548</v>
      </c>
      <c r="G85" s="245">
        <v>44666</v>
      </c>
      <c r="H85" s="245">
        <v>44849</v>
      </c>
      <c r="I85" s="225">
        <v>85000</v>
      </c>
      <c r="J85" s="241">
        <v>8576.99</v>
      </c>
      <c r="K85" s="241">
        <v>2439.5</v>
      </c>
      <c r="L85" s="241">
        <v>2584</v>
      </c>
      <c r="M85" s="241">
        <v>25</v>
      </c>
      <c r="N85" s="241">
        <v>13625.49</v>
      </c>
      <c r="O85" s="241">
        <v>71374.509999999995</v>
      </c>
      <c r="P85" s="226" t="s">
        <v>625</v>
      </c>
      <c r="Q85" s="188" t="s">
        <v>203</v>
      </c>
      <c r="R85" s="55"/>
      <c r="S85" s="55"/>
    </row>
    <row r="86" spans="2:19" ht="30" customHeight="1">
      <c r="B86" s="176">
        <v>78</v>
      </c>
      <c r="C86" s="223" t="s">
        <v>109</v>
      </c>
      <c r="D86" s="187" t="s">
        <v>524</v>
      </c>
      <c r="E86" s="187" t="s">
        <v>387</v>
      </c>
      <c r="F86" s="239" t="s">
        <v>251</v>
      </c>
      <c r="G86" s="245">
        <v>44682</v>
      </c>
      <c r="H86" s="245">
        <v>44866</v>
      </c>
      <c r="I86" s="225">
        <v>75000</v>
      </c>
      <c r="J86" s="241">
        <v>6039.35</v>
      </c>
      <c r="K86" s="241">
        <v>2152.5</v>
      </c>
      <c r="L86" s="241">
        <v>2280</v>
      </c>
      <c r="M86" s="241">
        <v>1375.12</v>
      </c>
      <c r="N86" s="241">
        <f>+J86+K86+L86+M86</f>
        <v>11846.970000000001</v>
      </c>
      <c r="O86" s="241">
        <f>+I86-N86</f>
        <v>63153.03</v>
      </c>
      <c r="P86" s="226" t="s">
        <v>625</v>
      </c>
      <c r="Q86" s="188" t="s">
        <v>204</v>
      </c>
      <c r="R86" s="55"/>
      <c r="S86" s="55"/>
    </row>
    <row r="87" spans="2:19" ht="30" customHeight="1">
      <c r="B87" s="176">
        <v>79</v>
      </c>
      <c r="C87" s="223" t="s">
        <v>182</v>
      </c>
      <c r="D87" s="187" t="s">
        <v>453</v>
      </c>
      <c r="E87" s="187" t="s">
        <v>245</v>
      </c>
      <c r="F87" s="239" t="s">
        <v>456</v>
      </c>
      <c r="G87" s="245">
        <v>44636</v>
      </c>
      <c r="H87" s="245">
        <v>44820</v>
      </c>
      <c r="I87" s="225">
        <v>50000</v>
      </c>
      <c r="J87" s="241">
        <v>1854</v>
      </c>
      <c r="K87" s="196">
        <v>1435</v>
      </c>
      <c r="L87" s="196">
        <v>1520</v>
      </c>
      <c r="M87" s="196">
        <v>25</v>
      </c>
      <c r="N87" s="196">
        <v>4834</v>
      </c>
      <c r="O87" s="241">
        <v>45166</v>
      </c>
      <c r="P87" s="226" t="s">
        <v>625</v>
      </c>
      <c r="Q87" s="188" t="s">
        <v>203</v>
      </c>
      <c r="R87" s="55"/>
      <c r="S87" s="55"/>
    </row>
    <row r="88" spans="2:19" ht="30" customHeight="1">
      <c r="B88" s="176">
        <v>80</v>
      </c>
      <c r="C88" s="223" t="s">
        <v>110</v>
      </c>
      <c r="D88" s="187" t="s">
        <v>446</v>
      </c>
      <c r="E88" s="187" t="s">
        <v>190</v>
      </c>
      <c r="F88" s="239" t="s">
        <v>238</v>
      </c>
      <c r="G88" s="245">
        <v>44698</v>
      </c>
      <c r="H88" s="245">
        <v>44882</v>
      </c>
      <c r="I88" s="225">
        <v>80000</v>
      </c>
      <c r="J88" s="242">
        <v>7400.87</v>
      </c>
      <c r="K88" s="196">
        <v>2296</v>
      </c>
      <c r="L88" s="196">
        <v>2432</v>
      </c>
      <c r="M88" s="196">
        <v>25</v>
      </c>
      <c r="N88" s="196">
        <v>12153.87</v>
      </c>
      <c r="O88" s="241">
        <v>67846.13</v>
      </c>
      <c r="P88" s="226" t="s">
        <v>625</v>
      </c>
      <c r="Q88" s="188" t="s">
        <v>204</v>
      </c>
      <c r="R88" s="55"/>
      <c r="S88" s="55"/>
    </row>
    <row r="89" spans="2:19" s="107" customFormat="1" ht="30" customHeight="1">
      <c r="B89" s="176">
        <v>81</v>
      </c>
      <c r="C89" s="223" t="s">
        <v>111</v>
      </c>
      <c r="D89" s="187" t="s">
        <v>554</v>
      </c>
      <c r="E89" s="187" t="s">
        <v>440</v>
      </c>
      <c r="F89" s="239" t="s">
        <v>251</v>
      </c>
      <c r="G89" s="224">
        <v>44621</v>
      </c>
      <c r="H89" s="224" t="s">
        <v>612</v>
      </c>
      <c r="I89" s="225">
        <v>80000</v>
      </c>
      <c r="J89" s="262">
        <v>7400.87</v>
      </c>
      <c r="K89" s="260">
        <v>2296</v>
      </c>
      <c r="L89" s="260">
        <v>2432</v>
      </c>
      <c r="M89" s="260">
        <v>25</v>
      </c>
      <c r="N89" s="260">
        <f>+J89+K89+L89+M89</f>
        <v>12153.869999999999</v>
      </c>
      <c r="O89" s="241">
        <f>+I89-N89</f>
        <v>67846.13</v>
      </c>
      <c r="P89" s="226" t="s">
        <v>625</v>
      </c>
      <c r="Q89" s="238" t="s">
        <v>204</v>
      </c>
      <c r="R89" s="261"/>
      <c r="S89" s="261"/>
    </row>
    <row r="90" spans="2:19" ht="30" customHeight="1">
      <c r="B90" s="176">
        <v>82</v>
      </c>
      <c r="C90" s="223" t="s">
        <v>112</v>
      </c>
      <c r="D90" s="187" t="s">
        <v>496</v>
      </c>
      <c r="E90" s="187" t="s">
        <v>294</v>
      </c>
      <c r="F90" s="239" t="s">
        <v>358</v>
      </c>
      <c r="G90" s="224">
        <v>44697</v>
      </c>
      <c r="H90" s="224">
        <v>44881</v>
      </c>
      <c r="I90" s="225">
        <v>65000</v>
      </c>
      <c r="J90" s="242">
        <v>4427.58</v>
      </c>
      <c r="K90" s="196">
        <v>1865.5</v>
      </c>
      <c r="L90" s="196">
        <v>1976</v>
      </c>
      <c r="M90" s="196">
        <v>25</v>
      </c>
      <c r="N90" s="196">
        <v>8294.08</v>
      </c>
      <c r="O90" s="241">
        <v>56705.919999999998</v>
      </c>
      <c r="P90" s="226" t="s">
        <v>625</v>
      </c>
      <c r="Q90" s="188" t="s">
        <v>204</v>
      </c>
      <c r="R90" s="55"/>
      <c r="S90" s="55"/>
    </row>
    <row r="91" spans="2:19" ht="30" customHeight="1">
      <c r="B91" s="176">
        <v>83</v>
      </c>
      <c r="C91" s="223" t="s">
        <v>113</v>
      </c>
      <c r="D91" s="187" t="s">
        <v>454</v>
      </c>
      <c r="E91" s="187" t="s">
        <v>245</v>
      </c>
      <c r="F91" s="239" t="s">
        <v>457</v>
      </c>
      <c r="G91" s="224">
        <v>44621</v>
      </c>
      <c r="H91" s="224">
        <v>44805</v>
      </c>
      <c r="I91" s="225">
        <v>125000</v>
      </c>
      <c r="J91" s="242">
        <v>17985.990000000002</v>
      </c>
      <c r="K91" s="196">
        <v>3587.5</v>
      </c>
      <c r="L91" s="196">
        <v>3800</v>
      </c>
      <c r="M91" s="196">
        <v>25</v>
      </c>
      <c r="N91" s="196">
        <v>25398.49</v>
      </c>
      <c r="O91" s="241">
        <v>99601.51</v>
      </c>
      <c r="P91" s="226" t="s">
        <v>625</v>
      </c>
      <c r="Q91" s="188" t="s">
        <v>204</v>
      </c>
      <c r="R91" s="55"/>
      <c r="S91" s="55"/>
    </row>
    <row r="92" spans="2:19" ht="30" customHeight="1">
      <c r="B92" s="176">
        <v>84</v>
      </c>
      <c r="C92" s="223" t="s">
        <v>114</v>
      </c>
      <c r="D92" s="187" t="s">
        <v>509</v>
      </c>
      <c r="E92" s="187" t="s">
        <v>412</v>
      </c>
      <c r="F92" s="239" t="s">
        <v>251</v>
      </c>
      <c r="G92" s="224">
        <v>44682</v>
      </c>
      <c r="H92" s="224">
        <v>44866</v>
      </c>
      <c r="I92" s="225">
        <v>65000</v>
      </c>
      <c r="J92" s="241">
        <v>4427.58</v>
      </c>
      <c r="K92" s="241">
        <v>1865.5</v>
      </c>
      <c r="L92" s="241">
        <v>1976</v>
      </c>
      <c r="M92" s="241">
        <v>2021.72</v>
      </c>
      <c r="N92" s="241">
        <v>10290.799999999999</v>
      </c>
      <c r="O92" s="241">
        <v>54709.2</v>
      </c>
      <c r="P92" s="226" t="s">
        <v>625</v>
      </c>
      <c r="Q92" s="188" t="s">
        <v>204</v>
      </c>
      <c r="R92" s="55"/>
      <c r="S92" s="55"/>
    </row>
    <row r="93" spans="2:19" ht="30" customHeight="1">
      <c r="B93" s="176">
        <v>85</v>
      </c>
      <c r="C93" s="223" t="s">
        <v>115</v>
      </c>
      <c r="D93" s="187" t="s">
        <v>499</v>
      </c>
      <c r="E93" s="187" t="s">
        <v>306</v>
      </c>
      <c r="F93" s="239" t="s">
        <v>501</v>
      </c>
      <c r="G93" s="224">
        <v>44677</v>
      </c>
      <c r="H93" s="224">
        <v>44860</v>
      </c>
      <c r="I93" s="225">
        <v>80000</v>
      </c>
      <c r="J93" s="242">
        <v>7400.87</v>
      </c>
      <c r="K93" s="196">
        <v>2296</v>
      </c>
      <c r="L93" s="196">
        <v>2432</v>
      </c>
      <c r="M93" s="196">
        <v>25</v>
      </c>
      <c r="N93" s="196">
        <v>12153.87</v>
      </c>
      <c r="O93" s="247">
        <v>67846.13</v>
      </c>
      <c r="P93" s="226" t="s">
        <v>625</v>
      </c>
      <c r="Q93" s="188" t="s">
        <v>204</v>
      </c>
      <c r="R93" s="55"/>
      <c r="S93" s="55"/>
    </row>
    <row r="94" spans="2:19" ht="30" customHeight="1">
      <c r="B94" s="176">
        <v>86</v>
      </c>
      <c r="C94" s="223" t="s">
        <v>116</v>
      </c>
      <c r="D94" s="187" t="s">
        <v>500</v>
      </c>
      <c r="E94" s="187" t="s">
        <v>306</v>
      </c>
      <c r="F94" s="239" t="s">
        <v>502</v>
      </c>
      <c r="G94" s="224">
        <v>44580</v>
      </c>
      <c r="H94" s="224">
        <v>44761</v>
      </c>
      <c r="I94" s="225">
        <v>150000</v>
      </c>
      <c r="J94" s="242">
        <v>23866.62</v>
      </c>
      <c r="K94" s="196">
        <v>4305</v>
      </c>
      <c r="L94" s="196">
        <v>4560</v>
      </c>
      <c r="M94" s="196">
        <v>25</v>
      </c>
      <c r="N94" s="196">
        <v>32756.62</v>
      </c>
      <c r="O94" s="247">
        <v>117243.38</v>
      </c>
      <c r="P94" s="226" t="s">
        <v>625</v>
      </c>
      <c r="Q94" s="188" t="s">
        <v>204</v>
      </c>
      <c r="R94" s="55"/>
      <c r="S94" s="55"/>
    </row>
    <row r="95" spans="2:19" s="190" customFormat="1" ht="30" customHeight="1">
      <c r="B95" s="176">
        <v>87</v>
      </c>
      <c r="C95" s="223" t="s">
        <v>117</v>
      </c>
      <c r="D95" s="187" t="s">
        <v>582</v>
      </c>
      <c r="E95" s="187" t="s">
        <v>440</v>
      </c>
      <c r="F95" s="239" t="s">
        <v>583</v>
      </c>
      <c r="G95" s="224">
        <v>44652</v>
      </c>
      <c r="H95" s="224">
        <v>44835</v>
      </c>
      <c r="I95" s="225">
        <v>65000</v>
      </c>
      <c r="J95" s="196">
        <v>4427.58</v>
      </c>
      <c r="K95" s="196">
        <v>1865.5</v>
      </c>
      <c r="L95" s="196">
        <v>1976</v>
      </c>
      <c r="M95" s="196">
        <v>25</v>
      </c>
      <c r="N95" s="196">
        <v>8294.08</v>
      </c>
      <c r="O95" s="196">
        <v>56705.919999999998</v>
      </c>
      <c r="P95" s="226" t="s">
        <v>625</v>
      </c>
      <c r="Q95" s="188" t="s">
        <v>204</v>
      </c>
      <c r="R95" s="189"/>
      <c r="S95" s="189"/>
    </row>
    <row r="96" spans="2:19" s="190" customFormat="1" ht="30" customHeight="1">
      <c r="B96" s="176">
        <v>88</v>
      </c>
      <c r="C96" s="223" t="s">
        <v>118</v>
      </c>
      <c r="D96" s="187" t="s">
        <v>299</v>
      </c>
      <c r="E96" s="187" t="s">
        <v>306</v>
      </c>
      <c r="F96" s="239" t="s">
        <v>304</v>
      </c>
      <c r="G96" s="224">
        <v>44896</v>
      </c>
      <c r="H96" s="224">
        <v>44713</v>
      </c>
      <c r="I96" s="225">
        <v>65000</v>
      </c>
      <c r="J96" s="196">
        <v>4157.55</v>
      </c>
      <c r="K96" s="196">
        <v>1865.5</v>
      </c>
      <c r="L96" s="196">
        <v>1976</v>
      </c>
      <c r="M96" s="196">
        <v>1375.12</v>
      </c>
      <c r="N96" s="196">
        <v>9374.17</v>
      </c>
      <c r="O96" s="196">
        <v>55625.83</v>
      </c>
      <c r="P96" s="226" t="s">
        <v>625</v>
      </c>
      <c r="Q96" s="188" t="s">
        <v>203</v>
      </c>
      <c r="R96" s="189"/>
      <c r="S96" s="189"/>
    </row>
    <row r="97" spans="2:19" s="190" customFormat="1" ht="30" customHeight="1">
      <c r="B97" s="176">
        <v>89</v>
      </c>
      <c r="C97" s="223" t="s">
        <v>119</v>
      </c>
      <c r="D97" s="187" t="s">
        <v>610</v>
      </c>
      <c r="E97" s="187" t="s">
        <v>294</v>
      </c>
      <c r="F97" s="239" t="s">
        <v>358</v>
      </c>
      <c r="G97" s="224">
        <v>44531</v>
      </c>
      <c r="H97" s="224">
        <v>44713</v>
      </c>
      <c r="I97" s="225">
        <v>65000</v>
      </c>
      <c r="J97" s="196">
        <v>4427.58</v>
      </c>
      <c r="K97" s="196">
        <v>1865.5</v>
      </c>
      <c r="L97" s="196">
        <v>1976</v>
      </c>
      <c r="M97" s="196">
        <v>25</v>
      </c>
      <c r="N97" s="196">
        <v>8294.08</v>
      </c>
      <c r="O97" s="196">
        <v>56705.919999999998</v>
      </c>
      <c r="P97" s="226" t="s">
        <v>625</v>
      </c>
      <c r="Q97" s="188" t="s">
        <v>203</v>
      </c>
      <c r="R97" s="189"/>
      <c r="S97" s="189"/>
    </row>
    <row r="98" spans="2:19" ht="30" customHeight="1">
      <c r="B98" s="176">
        <v>90</v>
      </c>
      <c r="C98" s="223" t="s">
        <v>120</v>
      </c>
      <c r="D98" s="187" t="s">
        <v>550</v>
      </c>
      <c r="E98" s="187" t="s">
        <v>387</v>
      </c>
      <c r="F98" s="239" t="s">
        <v>251</v>
      </c>
      <c r="G98" s="224">
        <v>44666</v>
      </c>
      <c r="H98" s="224">
        <v>44849</v>
      </c>
      <c r="I98" s="225">
        <v>65000</v>
      </c>
      <c r="J98" s="242">
        <v>4427.58</v>
      </c>
      <c r="K98" s="196">
        <v>1865.5</v>
      </c>
      <c r="L98" s="196">
        <v>1976</v>
      </c>
      <c r="M98" s="196">
        <v>25</v>
      </c>
      <c r="N98" s="196">
        <v>8294.08</v>
      </c>
      <c r="O98" s="247">
        <v>56705.919999999998</v>
      </c>
      <c r="P98" s="226" t="s">
        <v>625</v>
      </c>
      <c r="Q98" s="188" t="s">
        <v>204</v>
      </c>
      <c r="R98" s="55"/>
      <c r="S98" s="55"/>
    </row>
    <row r="99" spans="2:19" s="190" customFormat="1" ht="30" customHeight="1">
      <c r="B99" s="176">
        <v>91</v>
      </c>
      <c r="C99" s="223" t="s">
        <v>121</v>
      </c>
      <c r="D99" s="187" t="s">
        <v>584</v>
      </c>
      <c r="E99" s="187" t="s">
        <v>190</v>
      </c>
      <c r="F99" s="239" t="s">
        <v>583</v>
      </c>
      <c r="G99" s="224">
        <v>44652</v>
      </c>
      <c r="H99" s="224">
        <v>44835</v>
      </c>
      <c r="I99" s="225">
        <v>65000</v>
      </c>
      <c r="J99" s="242">
        <v>4427.58</v>
      </c>
      <c r="K99" s="196">
        <v>1865.5</v>
      </c>
      <c r="L99" s="196">
        <v>1976</v>
      </c>
      <c r="M99" s="196">
        <v>25</v>
      </c>
      <c r="N99" s="196">
        <v>8294.08</v>
      </c>
      <c r="O99" s="247">
        <v>56705.919999999998</v>
      </c>
      <c r="P99" s="226" t="s">
        <v>625</v>
      </c>
      <c r="Q99" s="188" t="s">
        <v>204</v>
      </c>
      <c r="R99" s="189"/>
      <c r="S99" s="189"/>
    </row>
    <row r="100" spans="2:19" s="190" customFormat="1" ht="30" customHeight="1">
      <c r="B100" s="176">
        <v>92</v>
      </c>
      <c r="C100" s="223" t="s">
        <v>122</v>
      </c>
      <c r="D100" s="187" t="s">
        <v>611</v>
      </c>
      <c r="E100" s="187" t="s">
        <v>412</v>
      </c>
      <c r="F100" s="239" t="s">
        <v>400</v>
      </c>
      <c r="G100" s="224">
        <v>44696</v>
      </c>
      <c r="H100" s="224">
        <v>44880</v>
      </c>
      <c r="I100" s="225">
        <v>65000</v>
      </c>
      <c r="J100" s="242">
        <v>4427.58</v>
      </c>
      <c r="K100" s="196">
        <v>1865.5</v>
      </c>
      <c r="L100" s="196">
        <v>1976</v>
      </c>
      <c r="M100" s="196">
        <v>25</v>
      </c>
      <c r="N100" s="196">
        <v>8294.08</v>
      </c>
      <c r="O100" s="247">
        <v>56705.919999999998</v>
      </c>
      <c r="P100" s="226" t="s">
        <v>625</v>
      </c>
      <c r="Q100" s="188" t="s">
        <v>204</v>
      </c>
      <c r="R100" s="189"/>
      <c r="S100" s="189"/>
    </row>
    <row r="101" spans="2:19" ht="30" customHeight="1">
      <c r="B101" s="176">
        <v>93</v>
      </c>
      <c r="C101" s="223" t="s">
        <v>123</v>
      </c>
      <c r="D101" s="187" t="s">
        <v>536</v>
      </c>
      <c r="E101" s="187" t="s">
        <v>398</v>
      </c>
      <c r="F101" s="239" t="s">
        <v>538</v>
      </c>
      <c r="G101" s="224">
        <v>44564</v>
      </c>
      <c r="H101" s="224">
        <v>44745</v>
      </c>
      <c r="I101" s="225">
        <v>35000</v>
      </c>
      <c r="J101" s="244">
        <v>0</v>
      </c>
      <c r="K101" s="196">
        <v>1004.5</v>
      </c>
      <c r="L101" s="196">
        <v>1064</v>
      </c>
      <c r="M101" s="196">
        <v>25</v>
      </c>
      <c r="N101" s="196">
        <v>2093.5</v>
      </c>
      <c r="O101" s="196">
        <v>32906.5</v>
      </c>
      <c r="P101" s="226" t="s">
        <v>625</v>
      </c>
      <c r="Q101" s="188" t="s">
        <v>204</v>
      </c>
      <c r="R101" s="55"/>
      <c r="S101" s="55"/>
    </row>
    <row r="102" spans="2:19" ht="30" customHeight="1">
      <c r="B102" s="176">
        <v>94</v>
      </c>
      <c r="C102" s="223" t="s">
        <v>124</v>
      </c>
      <c r="D102" s="187" t="s">
        <v>475</v>
      </c>
      <c r="E102" s="187" t="s">
        <v>268</v>
      </c>
      <c r="F102" s="239" t="s">
        <v>358</v>
      </c>
      <c r="G102" s="245">
        <v>44666</v>
      </c>
      <c r="H102" s="245">
        <v>44849</v>
      </c>
      <c r="I102" s="225">
        <v>30000</v>
      </c>
      <c r="J102" s="244">
        <v>0</v>
      </c>
      <c r="K102" s="196">
        <v>861</v>
      </c>
      <c r="L102" s="196">
        <v>912</v>
      </c>
      <c r="M102" s="196">
        <v>25</v>
      </c>
      <c r="N102" s="196">
        <v>1798</v>
      </c>
      <c r="O102" s="247">
        <v>28202</v>
      </c>
      <c r="P102" s="226" t="s">
        <v>625</v>
      </c>
      <c r="Q102" s="188" t="s">
        <v>203</v>
      </c>
      <c r="R102" s="55"/>
      <c r="S102" s="55"/>
    </row>
    <row r="103" spans="2:19" ht="30" customHeight="1">
      <c r="B103" s="176">
        <v>95</v>
      </c>
      <c r="C103" s="223" t="s">
        <v>125</v>
      </c>
      <c r="D103" s="187" t="s">
        <v>449</v>
      </c>
      <c r="E103" s="187" t="s">
        <v>190</v>
      </c>
      <c r="F103" s="239" t="s">
        <v>238</v>
      </c>
      <c r="G103" s="224">
        <v>44698</v>
      </c>
      <c r="H103" s="224">
        <v>44882</v>
      </c>
      <c r="I103" s="225">
        <v>80000</v>
      </c>
      <c r="J103" s="241">
        <v>7400.87</v>
      </c>
      <c r="K103" s="241">
        <v>2296</v>
      </c>
      <c r="L103" s="241">
        <v>2432</v>
      </c>
      <c r="M103" s="241">
        <v>2525</v>
      </c>
      <c r="N103" s="241">
        <v>14653.87</v>
      </c>
      <c r="O103" s="241">
        <v>65346.13</v>
      </c>
      <c r="P103" s="226" t="s">
        <v>625</v>
      </c>
      <c r="Q103" s="188" t="s">
        <v>203</v>
      </c>
      <c r="R103" s="55"/>
      <c r="S103" s="55"/>
    </row>
    <row r="104" spans="2:19" ht="30" customHeight="1">
      <c r="B104" s="176">
        <v>96</v>
      </c>
      <c r="C104" s="223" t="s">
        <v>126</v>
      </c>
      <c r="D104" s="187" t="s">
        <v>518</v>
      </c>
      <c r="E104" s="187" t="s">
        <v>363</v>
      </c>
      <c r="F104" s="239" t="s">
        <v>266</v>
      </c>
      <c r="G104" s="224">
        <v>44621</v>
      </c>
      <c r="H104" s="224">
        <v>44805</v>
      </c>
      <c r="I104" s="225">
        <v>100000</v>
      </c>
      <c r="J104" s="241">
        <v>12105.37</v>
      </c>
      <c r="K104" s="241">
        <v>2870</v>
      </c>
      <c r="L104" s="241">
        <v>3040</v>
      </c>
      <c r="M104" s="241">
        <v>5025</v>
      </c>
      <c r="N104" s="241">
        <f>+J104+K104+L104+M104</f>
        <v>23040.370000000003</v>
      </c>
      <c r="O104" s="241">
        <f>+I104-N104</f>
        <v>76959.63</v>
      </c>
      <c r="P104" s="226" t="s">
        <v>625</v>
      </c>
      <c r="Q104" s="188" t="s">
        <v>203</v>
      </c>
      <c r="R104" s="55"/>
      <c r="S104" s="55"/>
    </row>
    <row r="105" spans="2:19" ht="30" customHeight="1">
      <c r="B105" s="176">
        <v>97</v>
      </c>
      <c r="C105" s="223" t="s">
        <v>127</v>
      </c>
      <c r="D105" s="187" t="s">
        <v>626</v>
      </c>
      <c r="E105" s="187" t="s">
        <v>250</v>
      </c>
      <c r="F105" s="239" t="s">
        <v>415</v>
      </c>
      <c r="G105" s="224">
        <v>44593</v>
      </c>
      <c r="H105" s="224">
        <v>44774</v>
      </c>
      <c r="I105" s="225">
        <v>42000</v>
      </c>
      <c r="J105" s="241">
        <v>724.92</v>
      </c>
      <c r="K105" s="241">
        <v>1205.4000000000001</v>
      </c>
      <c r="L105" s="241">
        <v>1276.8</v>
      </c>
      <c r="M105" s="241">
        <v>25</v>
      </c>
      <c r="N105" s="241">
        <v>3232.12</v>
      </c>
      <c r="O105" s="241">
        <v>38767.879999999997</v>
      </c>
      <c r="P105" s="226" t="s">
        <v>625</v>
      </c>
      <c r="Q105" s="188" t="s">
        <v>204</v>
      </c>
      <c r="R105" s="55"/>
      <c r="S105" s="55"/>
    </row>
    <row r="106" spans="2:19" ht="30" customHeight="1">
      <c r="B106" s="176">
        <v>98</v>
      </c>
      <c r="C106" s="223" t="s">
        <v>128</v>
      </c>
      <c r="D106" s="187" t="s">
        <v>533</v>
      </c>
      <c r="E106" s="187" t="s">
        <v>398</v>
      </c>
      <c r="F106" s="239" t="s">
        <v>537</v>
      </c>
      <c r="G106" s="224">
        <v>44535</v>
      </c>
      <c r="H106" s="224">
        <v>44717</v>
      </c>
      <c r="I106" s="225">
        <v>35000</v>
      </c>
      <c r="J106" s="244">
        <v>0</v>
      </c>
      <c r="K106" s="241">
        <v>1004.5</v>
      </c>
      <c r="L106" s="241">
        <v>1064</v>
      </c>
      <c r="M106" s="241">
        <v>25</v>
      </c>
      <c r="N106" s="241">
        <v>2093.5</v>
      </c>
      <c r="O106" s="241">
        <v>32906.5</v>
      </c>
      <c r="P106" s="226" t="s">
        <v>625</v>
      </c>
      <c r="Q106" s="188" t="s">
        <v>204</v>
      </c>
      <c r="R106" s="55"/>
      <c r="S106" s="55"/>
    </row>
    <row r="107" spans="2:19" ht="30" customHeight="1">
      <c r="B107" s="176">
        <v>99</v>
      </c>
      <c r="C107" s="223" t="s">
        <v>129</v>
      </c>
      <c r="D107" s="187" t="s">
        <v>556</v>
      </c>
      <c r="E107" s="187" t="s">
        <v>440</v>
      </c>
      <c r="F107" s="239" t="s">
        <v>415</v>
      </c>
      <c r="G107" s="245">
        <v>44621</v>
      </c>
      <c r="H107" s="245">
        <v>44805</v>
      </c>
      <c r="I107" s="225">
        <v>42000</v>
      </c>
      <c r="J107" s="241">
        <v>724.92</v>
      </c>
      <c r="K107" s="241">
        <v>1205.4000000000001</v>
      </c>
      <c r="L107" s="241">
        <v>1276.8</v>
      </c>
      <c r="M107" s="241">
        <v>25</v>
      </c>
      <c r="N107" s="241">
        <v>3232.12</v>
      </c>
      <c r="O107" s="241">
        <v>38767.879999999997</v>
      </c>
      <c r="P107" s="226" t="s">
        <v>625</v>
      </c>
      <c r="Q107" s="188" t="s">
        <v>204</v>
      </c>
      <c r="R107" s="55"/>
      <c r="S107" s="55"/>
    </row>
    <row r="108" spans="2:19" ht="30" customHeight="1">
      <c r="B108" s="176">
        <v>100</v>
      </c>
      <c r="C108" s="223" t="s">
        <v>130</v>
      </c>
      <c r="D108" s="187" t="s">
        <v>429</v>
      </c>
      <c r="E108" s="187" t="s">
        <v>431</v>
      </c>
      <c r="F108" s="239" t="s">
        <v>251</v>
      </c>
      <c r="G108" s="245">
        <v>44682</v>
      </c>
      <c r="H108" s="245">
        <v>44866</v>
      </c>
      <c r="I108" s="225">
        <v>65000</v>
      </c>
      <c r="J108" s="241">
        <v>4427.58</v>
      </c>
      <c r="K108" s="241">
        <v>1865.5</v>
      </c>
      <c r="L108" s="241">
        <v>1976</v>
      </c>
      <c r="M108" s="241">
        <v>2025</v>
      </c>
      <c r="N108" s="241">
        <v>10294.08</v>
      </c>
      <c r="O108" s="241">
        <v>54705.919999999998</v>
      </c>
      <c r="P108" s="226" t="s">
        <v>625</v>
      </c>
      <c r="Q108" s="188" t="s">
        <v>203</v>
      </c>
      <c r="R108" s="55"/>
      <c r="S108" s="55"/>
    </row>
    <row r="109" spans="2:19" ht="30" customHeight="1">
      <c r="B109" s="176">
        <v>101</v>
      </c>
      <c r="C109" s="223" t="s">
        <v>131</v>
      </c>
      <c r="D109" s="187" t="s">
        <v>517</v>
      </c>
      <c r="E109" s="187" t="s">
        <v>387</v>
      </c>
      <c r="F109" s="239" t="s">
        <v>519</v>
      </c>
      <c r="G109" s="224">
        <v>44576</v>
      </c>
      <c r="H109" s="224">
        <v>44757</v>
      </c>
      <c r="I109" s="225">
        <v>65000</v>
      </c>
      <c r="J109" s="241">
        <v>4427.58</v>
      </c>
      <c r="K109" s="241">
        <v>1865.5</v>
      </c>
      <c r="L109" s="241">
        <v>1976</v>
      </c>
      <c r="M109" s="241">
        <v>25</v>
      </c>
      <c r="N109" s="241">
        <v>8294.08</v>
      </c>
      <c r="O109" s="241">
        <v>56705.919999999998</v>
      </c>
      <c r="P109" s="226" t="s">
        <v>625</v>
      </c>
      <c r="Q109" s="188" t="s">
        <v>204</v>
      </c>
      <c r="R109" s="55"/>
      <c r="S109" s="55"/>
    </row>
    <row r="110" spans="2:19" ht="30" customHeight="1">
      <c r="B110" s="176">
        <v>102</v>
      </c>
      <c r="C110" s="223" t="s">
        <v>132</v>
      </c>
      <c r="D110" s="187" t="s">
        <v>452</v>
      </c>
      <c r="E110" s="187" t="s">
        <v>245</v>
      </c>
      <c r="F110" s="239" t="s">
        <v>455</v>
      </c>
      <c r="G110" s="245">
        <v>44621</v>
      </c>
      <c r="H110" s="245">
        <v>44805</v>
      </c>
      <c r="I110" s="225">
        <v>70000</v>
      </c>
      <c r="J110" s="241">
        <v>5368.48</v>
      </c>
      <c r="K110" s="241">
        <v>2009</v>
      </c>
      <c r="L110" s="241">
        <v>2128</v>
      </c>
      <c r="M110" s="241">
        <v>25</v>
      </c>
      <c r="N110" s="241">
        <v>9530.48</v>
      </c>
      <c r="O110" s="241">
        <v>60469.52</v>
      </c>
      <c r="P110" s="226" t="s">
        <v>625</v>
      </c>
      <c r="Q110" s="188" t="s">
        <v>204</v>
      </c>
      <c r="R110" s="55"/>
      <c r="S110" s="55"/>
    </row>
    <row r="111" spans="2:19" ht="30" customHeight="1">
      <c r="B111" s="176">
        <v>103</v>
      </c>
      <c r="C111" s="223" t="s">
        <v>133</v>
      </c>
      <c r="D111" s="187" t="s">
        <v>487</v>
      </c>
      <c r="E111" s="187" t="s">
        <v>286</v>
      </c>
      <c r="F111" s="239" t="s">
        <v>490</v>
      </c>
      <c r="G111" s="224">
        <v>44634</v>
      </c>
      <c r="H111" s="224">
        <v>44818</v>
      </c>
      <c r="I111" s="225">
        <v>135000</v>
      </c>
      <c r="J111" s="241">
        <v>19663.18</v>
      </c>
      <c r="K111" s="241">
        <v>3874.5</v>
      </c>
      <c r="L111" s="241">
        <v>4104</v>
      </c>
      <c r="M111" s="241">
        <v>4225.24</v>
      </c>
      <c r="N111" s="241">
        <f>+J111+K111+L111+M111</f>
        <v>31866.92</v>
      </c>
      <c r="O111" s="241">
        <f>+I111-N111</f>
        <v>103133.08</v>
      </c>
      <c r="P111" s="226" t="s">
        <v>625</v>
      </c>
      <c r="Q111" s="188" t="s">
        <v>204</v>
      </c>
      <c r="R111" s="55"/>
      <c r="S111" s="55"/>
    </row>
    <row r="112" spans="2:19" ht="30" customHeight="1">
      <c r="B112" s="176">
        <v>104</v>
      </c>
      <c r="C112" s="223" t="s">
        <v>134</v>
      </c>
      <c r="D112" s="187" t="s">
        <v>555</v>
      </c>
      <c r="E112" s="187" t="s">
        <v>440</v>
      </c>
      <c r="F112" s="239" t="s">
        <v>441</v>
      </c>
      <c r="G112" s="224">
        <v>44684</v>
      </c>
      <c r="H112" s="224">
        <v>44868</v>
      </c>
      <c r="I112" s="225">
        <v>65000</v>
      </c>
      <c r="J112" s="241">
        <v>4427.58</v>
      </c>
      <c r="K112" s="241">
        <v>1865.5</v>
      </c>
      <c r="L112" s="241">
        <v>1976</v>
      </c>
      <c r="M112" s="241">
        <v>25</v>
      </c>
      <c r="N112" s="241">
        <v>8294.08</v>
      </c>
      <c r="O112" s="241">
        <v>56705.919999999998</v>
      </c>
      <c r="P112" s="226" t="s">
        <v>625</v>
      </c>
      <c r="Q112" s="188" t="s">
        <v>203</v>
      </c>
      <c r="R112" s="55"/>
      <c r="S112" s="55"/>
    </row>
    <row r="113" spans="2:19" ht="30" customHeight="1">
      <c r="B113" s="176">
        <v>105</v>
      </c>
      <c r="C113" s="223" t="s">
        <v>135</v>
      </c>
      <c r="D113" s="187" t="s">
        <v>458</v>
      </c>
      <c r="E113" s="187" t="s">
        <v>250</v>
      </c>
      <c r="F113" s="239" t="s">
        <v>461</v>
      </c>
      <c r="G113" s="224">
        <v>44621</v>
      </c>
      <c r="H113" s="224">
        <v>44805</v>
      </c>
      <c r="I113" s="225">
        <v>125000</v>
      </c>
      <c r="J113" s="241">
        <v>17985.990000000002</v>
      </c>
      <c r="K113" s="241">
        <v>3587.5</v>
      </c>
      <c r="L113" s="241">
        <v>3800</v>
      </c>
      <c r="M113" s="241">
        <v>1275</v>
      </c>
      <c r="N113" s="241">
        <v>26648.49</v>
      </c>
      <c r="O113" s="241">
        <v>98351.51</v>
      </c>
      <c r="P113" s="226" t="s">
        <v>625</v>
      </c>
      <c r="Q113" s="188" t="s">
        <v>204</v>
      </c>
      <c r="R113" s="55"/>
      <c r="S113" s="55"/>
    </row>
    <row r="114" spans="2:19" ht="30" customHeight="1">
      <c r="B114" s="176">
        <v>106</v>
      </c>
      <c r="C114" s="223" t="s">
        <v>136</v>
      </c>
      <c r="D114" s="187" t="s">
        <v>451</v>
      </c>
      <c r="E114" s="187" t="s">
        <v>245</v>
      </c>
      <c r="F114" s="239" t="s">
        <v>455</v>
      </c>
      <c r="G114" s="224">
        <v>44658</v>
      </c>
      <c r="H114" s="224">
        <v>44841</v>
      </c>
      <c r="I114" s="225">
        <v>65000</v>
      </c>
      <c r="J114" s="241">
        <v>4427.58</v>
      </c>
      <c r="K114" s="241">
        <v>1865.5</v>
      </c>
      <c r="L114" s="241">
        <v>1976</v>
      </c>
      <c r="M114" s="241">
        <v>25</v>
      </c>
      <c r="N114" s="241">
        <v>8294.08</v>
      </c>
      <c r="O114" s="241">
        <v>56705.919999999998</v>
      </c>
      <c r="P114" s="226" t="s">
        <v>625</v>
      </c>
      <c r="Q114" s="188" t="s">
        <v>204</v>
      </c>
      <c r="R114" s="55"/>
      <c r="S114" s="55"/>
    </row>
    <row r="115" spans="2:19" ht="30" customHeight="1">
      <c r="B115" s="176">
        <v>107</v>
      </c>
      <c r="C115" s="223" t="s">
        <v>137</v>
      </c>
      <c r="D115" s="187" t="s">
        <v>448</v>
      </c>
      <c r="E115" s="187" t="s">
        <v>190</v>
      </c>
      <c r="F115" s="239" t="s">
        <v>238</v>
      </c>
      <c r="G115" s="245">
        <v>44616</v>
      </c>
      <c r="H115" s="245">
        <v>44797</v>
      </c>
      <c r="I115" s="225">
        <v>80000</v>
      </c>
      <c r="J115" s="241">
        <v>7063.34</v>
      </c>
      <c r="K115" s="241">
        <v>2296</v>
      </c>
      <c r="L115" s="241">
        <v>2432</v>
      </c>
      <c r="M115" s="241">
        <v>9375.1200000000008</v>
      </c>
      <c r="N115" s="241">
        <f>+J115+K115+L115+M115</f>
        <v>21166.46</v>
      </c>
      <c r="O115" s="241">
        <f>+I115-N115</f>
        <v>58833.54</v>
      </c>
      <c r="P115" s="226" t="s">
        <v>625</v>
      </c>
      <c r="Q115" s="188" t="s">
        <v>204</v>
      </c>
      <c r="R115" s="55"/>
      <c r="S115" s="55"/>
    </row>
    <row r="116" spans="2:19" ht="30" customHeight="1">
      <c r="B116" s="176">
        <v>108</v>
      </c>
      <c r="C116" s="223" t="s">
        <v>138</v>
      </c>
      <c r="D116" s="187" t="s">
        <v>525</v>
      </c>
      <c r="E116" s="187" t="s">
        <v>387</v>
      </c>
      <c r="F116" s="239" t="s">
        <v>251</v>
      </c>
      <c r="G116" s="245">
        <v>44670</v>
      </c>
      <c r="H116" s="245">
        <v>44853</v>
      </c>
      <c r="I116" s="225">
        <v>65000</v>
      </c>
      <c r="J116" s="241">
        <v>0</v>
      </c>
      <c r="K116" s="241">
        <v>1865.5</v>
      </c>
      <c r="L116" s="241">
        <v>1976</v>
      </c>
      <c r="M116" s="241">
        <v>2496.69</v>
      </c>
      <c r="N116" s="241">
        <f>+J116+K116+L116+M116</f>
        <v>6338.1900000000005</v>
      </c>
      <c r="O116" s="241">
        <f>+I116-N116</f>
        <v>58661.81</v>
      </c>
      <c r="P116" s="226" t="s">
        <v>625</v>
      </c>
      <c r="Q116" s="188" t="s">
        <v>204</v>
      </c>
      <c r="R116" s="55"/>
      <c r="S116" s="55"/>
    </row>
    <row r="117" spans="2:19" ht="30" customHeight="1">
      <c r="B117" s="176">
        <v>109</v>
      </c>
      <c r="C117" s="223" t="s">
        <v>139</v>
      </c>
      <c r="D117" s="187" t="s">
        <v>512</v>
      </c>
      <c r="E117" s="187" t="s">
        <v>363</v>
      </c>
      <c r="F117" s="239" t="s">
        <v>285</v>
      </c>
      <c r="G117" s="224">
        <v>44652</v>
      </c>
      <c r="H117" s="224">
        <v>44835</v>
      </c>
      <c r="I117" s="225">
        <v>70000</v>
      </c>
      <c r="J117" s="241">
        <v>5368.48</v>
      </c>
      <c r="K117" s="241">
        <v>2009</v>
      </c>
      <c r="L117" s="241">
        <v>2128</v>
      </c>
      <c r="M117" s="241">
        <v>725</v>
      </c>
      <c r="N117" s="241">
        <v>10230.48</v>
      </c>
      <c r="O117" s="241">
        <v>59769.52</v>
      </c>
      <c r="P117" s="226" t="s">
        <v>625</v>
      </c>
      <c r="Q117" s="188" t="s">
        <v>203</v>
      </c>
      <c r="R117" s="55"/>
      <c r="S117" s="55"/>
    </row>
    <row r="118" spans="2:19" ht="30" customHeight="1">
      <c r="B118" s="176">
        <v>110</v>
      </c>
      <c r="C118" s="223" t="s">
        <v>140</v>
      </c>
      <c r="D118" s="187" t="s">
        <v>493</v>
      </c>
      <c r="E118" s="187" t="s">
        <v>294</v>
      </c>
      <c r="F118" s="239" t="s">
        <v>497</v>
      </c>
      <c r="G118" s="224">
        <v>44627</v>
      </c>
      <c r="H118" s="224">
        <v>44811</v>
      </c>
      <c r="I118" s="225">
        <v>110000</v>
      </c>
      <c r="J118" s="196">
        <v>14457.62</v>
      </c>
      <c r="K118" s="196">
        <v>3157</v>
      </c>
      <c r="L118" s="196">
        <v>3344</v>
      </c>
      <c r="M118" s="196">
        <v>25</v>
      </c>
      <c r="N118" s="196">
        <v>20983.62</v>
      </c>
      <c r="O118" s="196">
        <v>89016.38</v>
      </c>
      <c r="P118" s="226" t="s">
        <v>625</v>
      </c>
      <c r="Q118" s="188" t="s">
        <v>204</v>
      </c>
      <c r="R118" s="55"/>
      <c r="S118" s="55"/>
    </row>
    <row r="119" spans="2:19" ht="30" customHeight="1">
      <c r="B119" s="176">
        <v>111</v>
      </c>
      <c r="C119" s="223" t="s">
        <v>141</v>
      </c>
      <c r="D119" s="187" t="s">
        <v>460</v>
      </c>
      <c r="E119" s="187" t="s">
        <v>250</v>
      </c>
      <c r="F119" s="239" t="s">
        <v>251</v>
      </c>
      <c r="G119" s="224">
        <v>44696</v>
      </c>
      <c r="H119" s="224">
        <v>44880</v>
      </c>
      <c r="I119" s="225">
        <v>65000</v>
      </c>
      <c r="J119" s="196">
        <v>4427.58</v>
      </c>
      <c r="K119" s="196">
        <v>1865.5</v>
      </c>
      <c r="L119" s="196">
        <v>1976</v>
      </c>
      <c r="M119" s="196">
        <v>3572.47</v>
      </c>
      <c r="N119" s="196">
        <f>+J119+K119+L119+M119</f>
        <v>11841.55</v>
      </c>
      <c r="O119" s="196">
        <f>+I119-N119</f>
        <v>53158.45</v>
      </c>
      <c r="P119" s="226" t="s">
        <v>625</v>
      </c>
      <c r="Q119" s="188" t="s">
        <v>204</v>
      </c>
      <c r="R119" s="55"/>
      <c r="S119" s="55"/>
    </row>
    <row r="120" spans="2:19" ht="30" customHeight="1">
      <c r="B120" s="176">
        <v>112</v>
      </c>
      <c r="C120" s="223" t="s">
        <v>142</v>
      </c>
      <c r="D120" s="187" t="s">
        <v>410</v>
      </c>
      <c r="E120" s="187" t="s">
        <v>412</v>
      </c>
      <c r="F120" s="239" t="s">
        <v>400</v>
      </c>
      <c r="G120" s="224">
        <v>44682</v>
      </c>
      <c r="H120" s="224">
        <v>44866</v>
      </c>
      <c r="I120" s="225">
        <v>65000</v>
      </c>
      <c r="J120" s="196">
        <v>4427.58</v>
      </c>
      <c r="K120" s="196">
        <v>1865.5</v>
      </c>
      <c r="L120" s="196">
        <v>1976</v>
      </c>
      <c r="M120" s="196">
        <v>25</v>
      </c>
      <c r="N120" s="196">
        <v>8294.08</v>
      </c>
      <c r="O120" s="196">
        <v>56705.919999999998</v>
      </c>
      <c r="P120" s="226" t="s">
        <v>625</v>
      </c>
      <c r="Q120" s="188" t="s">
        <v>204</v>
      </c>
      <c r="R120" s="55"/>
      <c r="S120" s="55"/>
    </row>
    <row r="121" spans="2:19" ht="30" customHeight="1">
      <c r="B121" s="176">
        <v>113</v>
      </c>
      <c r="C121" s="223" t="s">
        <v>143</v>
      </c>
      <c r="D121" s="187" t="s">
        <v>476</v>
      </c>
      <c r="E121" s="187" t="s">
        <v>268</v>
      </c>
      <c r="F121" s="239" t="s">
        <v>486</v>
      </c>
      <c r="G121" s="224">
        <v>44621</v>
      </c>
      <c r="H121" s="224">
        <v>44805</v>
      </c>
      <c r="I121" s="225">
        <v>80000</v>
      </c>
      <c r="J121" s="196">
        <v>7400.87</v>
      </c>
      <c r="K121" s="196">
        <v>2296</v>
      </c>
      <c r="L121" s="196">
        <v>2432</v>
      </c>
      <c r="M121" s="196">
        <v>25</v>
      </c>
      <c r="N121" s="196">
        <v>12153.87</v>
      </c>
      <c r="O121" s="196">
        <v>67846.13</v>
      </c>
      <c r="P121" s="226" t="s">
        <v>625</v>
      </c>
      <c r="Q121" s="188" t="s">
        <v>203</v>
      </c>
      <c r="R121" s="55"/>
      <c r="S121" s="55"/>
    </row>
    <row r="122" spans="2:19" ht="30" customHeight="1">
      <c r="B122" s="176">
        <v>114</v>
      </c>
      <c r="C122" s="223" t="s">
        <v>144</v>
      </c>
      <c r="D122" s="187" t="s">
        <v>477</v>
      </c>
      <c r="E122" s="187" t="s">
        <v>268</v>
      </c>
      <c r="F122" s="239" t="s">
        <v>262</v>
      </c>
      <c r="G122" s="224">
        <v>44615</v>
      </c>
      <c r="H122" s="224">
        <v>44796</v>
      </c>
      <c r="I122" s="225">
        <v>42000</v>
      </c>
      <c r="J122" s="225">
        <v>724.92</v>
      </c>
      <c r="K122" s="225">
        <v>1205.4000000000001</v>
      </c>
      <c r="L122" s="225">
        <v>1276.8</v>
      </c>
      <c r="M122" s="225">
        <v>25</v>
      </c>
      <c r="N122" s="225">
        <v>3232.12</v>
      </c>
      <c r="O122" s="225">
        <v>38767.879999999997</v>
      </c>
      <c r="P122" s="226" t="s">
        <v>625</v>
      </c>
      <c r="Q122" s="188" t="s">
        <v>203</v>
      </c>
      <c r="R122" s="55"/>
      <c r="S122" s="55"/>
    </row>
    <row r="123" spans="2:19" ht="30" customHeight="1">
      <c r="B123" s="176">
        <v>115</v>
      </c>
      <c r="C123" s="223" t="s">
        <v>145</v>
      </c>
      <c r="D123" s="187" t="s">
        <v>385</v>
      </c>
      <c r="E123" s="187" t="s">
        <v>387</v>
      </c>
      <c r="F123" s="239" t="s">
        <v>519</v>
      </c>
      <c r="G123" s="224">
        <v>44682</v>
      </c>
      <c r="H123" s="224">
        <v>44866</v>
      </c>
      <c r="I123" s="225">
        <v>65000</v>
      </c>
      <c r="J123" s="225">
        <v>4427.58</v>
      </c>
      <c r="K123" s="225">
        <v>1865.5</v>
      </c>
      <c r="L123" s="225">
        <v>1976</v>
      </c>
      <c r="M123" s="241">
        <v>25</v>
      </c>
      <c r="N123" s="241">
        <v>8294.08</v>
      </c>
      <c r="O123" s="241">
        <v>56705.919999999998</v>
      </c>
      <c r="P123" s="226" t="s">
        <v>625</v>
      </c>
      <c r="Q123" s="188" t="s">
        <v>204</v>
      </c>
      <c r="R123" s="55"/>
      <c r="S123" s="55"/>
    </row>
    <row r="124" spans="2:19" ht="30" customHeight="1">
      <c r="B124" s="176">
        <v>116</v>
      </c>
      <c r="C124" s="223" t="s">
        <v>146</v>
      </c>
      <c r="D124" s="187" t="s">
        <v>492</v>
      </c>
      <c r="E124" s="187" t="s">
        <v>294</v>
      </c>
      <c r="F124" s="239" t="s">
        <v>622</v>
      </c>
      <c r="G124" s="245">
        <v>44652</v>
      </c>
      <c r="H124" s="245">
        <v>44835</v>
      </c>
      <c r="I124" s="225">
        <v>65000</v>
      </c>
      <c r="J124" s="196">
        <v>4427.58</v>
      </c>
      <c r="K124" s="196">
        <v>1865.5</v>
      </c>
      <c r="L124" s="196">
        <v>1976</v>
      </c>
      <c r="M124" s="241">
        <v>6585.43</v>
      </c>
      <c r="N124" s="241">
        <v>14854.51</v>
      </c>
      <c r="O124" s="241">
        <v>50145.49</v>
      </c>
      <c r="P124" s="226" t="s">
        <v>625</v>
      </c>
      <c r="Q124" s="188" t="s">
        <v>203</v>
      </c>
      <c r="R124" s="55"/>
      <c r="S124" s="55"/>
    </row>
    <row r="125" spans="2:19" ht="30" customHeight="1">
      <c r="B125" s="176">
        <v>117</v>
      </c>
      <c r="C125" s="223" t="s">
        <v>147</v>
      </c>
      <c r="D125" s="187" t="s">
        <v>515</v>
      </c>
      <c r="E125" s="187" t="s">
        <v>387</v>
      </c>
      <c r="F125" s="239" t="s">
        <v>519</v>
      </c>
      <c r="G125" s="224">
        <v>44576</v>
      </c>
      <c r="H125" s="224">
        <v>44757</v>
      </c>
      <c r="I125" s="225">
        <v>65000</v>
      </c>
      <c r="J125" s="241">
        <v>4427.58</v>
      </c>
      <c r="K125" s="241">
        <v>1865.5</v>
      </c>
      <c r="L125" s="241">
        <v>1976</v>
      </c>
      <c r="M125" s="241">
        <v>25</v>
      </c>
      <c r="N125" s="241">
        <v>8294.08</v>
      </c>
      <c r="O125" s="241">
        <v>56705.919999999998</v>
      </c>
      <c r="P125" s="226" t="s">
        <v>625</v>
      </c>
      <c r="Q125" s="188" t="s">
        <v>204</v>
      </c>
      <c r="R125" s="55"/>
      <c r="S125" s="55"/>
    </row>
    <row r="126" spans="2:19" ht="30" customHeight="1">
      <c r="B126" s="176">
        <v>118</v>
      </c>
      <c r="C126" s="223" t="s">
        <v>148</v>
      </c>
      <c r="D126" s="187" t="s">
        <v>552</v>
      </c>
      <c r="E126" s="187" t="s">
        <v>440</v>
      </c>
      <c r="F126" s="239" t="s">
        <v>415</v>
      </c>
      <c r="G126" s="224">
        <v>44578</v>
      </c>
      <c r="H126" s="224">
        <v>44759</v>
      </c>
      <c r="I126" s="225">
        <v>42000</v>
      </c>
      <c r="J126" s="241">
        <v>724.92</v>
      </c>
      <c r="K126" s="241">
        <v>1205.4000000000001</v>
      </c>
      <c r="L126" s="241">
        <v>1276.8</v>
      </c>
      <c r="M126" s="241">
        <v>1025</v>
      </c>
      <c r="N126" s="241">
        <v>4232.12</v>
      </c>
      <c r="O126" s="241">
        <v>37767.879999999997</v>
      </c>
      <c r="P126" s="226" t="s">
        <v>625</v>
      </c>
      <c r="Q126" s="188" t="s">
        <v>204</v>
      </c>
      <c r="R126" s="55"/>
      <c r="S126" s="55"/>
    </row>
    <row r="127" spans="2:19" ht="30" customHeight="1">
      <c r="B127" s="132"/>
      <c r="C127" s="132"/>
      <c r="D127" s="133" t="s">
        <v>189</v>
      </c>
      <c r="E127" s="134"/>
      <c r="F127" s="135"/>
      <c r="G127" s="136"/>
      <c r="H127" s="136"/>
      <c r="I127" s="193">
        <f>SUM(I9:I126)</f>
        <v>8471000</v>
      </c>
      <c r="J127" s="193">
        <f t="shared" ref="J127:O127" si="0">SUM(J9:J126)</f>
        <v>710149.17999999959</v>
      </c>
      <c r="K127" s="193">
        <f t="shared" si="0"/>
        <v>243117.69999999995</v>
      </c>
      <c r="L127" s="193">
        <f t="shared" si="0"/>
        <v>257518.39999999994</v>
      </c>
      <c r="M127" s="193">
        <f>SUM(M9:M126)</f>
        <v>162240.81999999998</v>
      </c>
      <c r="N127" s="193">
        <f>SUM(N9:N126)</f>
        <v>1373026.100000001</v>
      </c>
      <c r="O127" s="193">
        <f t="shared" si="0"/>
        <v>7097973.8999999948</v>
      </c>
      <c r="P127" s="137"/>
      <c r="Q127" s="137"/>
      <c r="R127" s="55"/>
      <c r="S127" s="55"/>
    </row>
    <row r="128" spans="2:19" ht="26.1" customHeight="1">
      <c r="B128" s="23"/>
      <c r="C128" s="51" t="s">
        <v>5</v>
      </c>
      <c r="D128" s="52"/>
      <c r="E128" s="52"/>
      <c r="F128" s="64"/>
      <c r="G128" s="24"/>
      <c r="H128" s="24"/>
      <c r="I128" s="24"/>
      <c r="J128" s="74"/>
      <c r="K128" s="74"/>
      <c r="L128" s="74"/>
      <c r="M128" s="74"/>
      <c r="N128" s="74"/>
      <c r="O128" s="74"/>
      <c r="P128" s="25"/>
    </row>
    <row r="129" spans="2:16" ht="18.75">
      <c r="B129" s="23"/>
      <c r="C129" s="52" t="s">
        <v>15</v>
      </c>
      <c r="D129" s="53"/>
      <c r="E129" s="53"/>
      <c r="F129" s="64"/>
      <c r="G129" s="2"/>
      <c r="H129" s="2"/>
      <c r="I129" s="2"/>
      <c r="J129" s="198"/>
      <c r="K129" s="198"/>
      <c r="L129" s="74"/>
      <c r="M129" s="74"/>
      <c r="N129" s="74"/>
      <c r="O129" s="74"/>
      <c r="P129" s="25"/>
    </row>
    <row r="130" spans="2:16" ht="18.75">
      <c r="B130" s="23"/>
      <c r="C130" s="53" t="s">
        <v>212</v>
      </c>
      <c r="D130" s="53"/>
      <c r="E130" s="53"/>
      <c r="F130" s="64"/>
      <c r="G130" s="2"/>
      <c r="H130" s="2"/>
      <c r="I130" s="2"/>
      <c r="J130" s="198"/>
      <c r="K130" s="198"/>
      <c r="L130" s="74"/>
      <c r="M130" s="74"/>
      <c r="N130" s="74"/>
      <c r="O130" s="74"/>
      <c r="P130" s="25"/>
    </row>
    <row r="131" spans="2:16" ht="18.75">
      <c r="B131" s="23"/>
      <c r="C131" s="53" t="s">
        <v>213</v>
      </c>
      <c r="D131" s="53"/>
      <c r="E131" s="53"/>
      <c r="F131" s="64"/>
      <c r="G131" s="67"/>
      <c r="H131" s="2"/>
      <c r="I131" s="2"/>
      <c r="J131" s="198"/>
      <c r="K131" s="198"/>
      <c r="L131" s="74"/>
      <c r="M131" s="249"/>
      <c r="N131" s="74"/>
      <c r="O131" s="74"/>
      <c r="P131" s="25"/>
    </row>
    <row r="132" spans="2:16" ht="18.75">
      <c r="B132" s="23"/>
      <c r="C132" s="4"/>
      <c r="D132" s="4"/>
      <c r="E132" s="4"/>
      <c r="F132" s="64"/>
      <c r="G132" s="67"/>
      <c r="H132" s="2"/>
      <c r="I132" s="2"/>
      <c r="J132" s="198"/>
      <c r="K132" s="198"/>
      <c r="L132" s="74"/>
      <c r="M132" s="249"/>
      <c r="N132" s="74"/>
      <c r="O132" s="74"/>
      <c r="P132" s="25"/>
    </row>
    <row r="133" spans="2:16" ht="17.25">
      <c r="B133" s="23"/>
      <c r="C133" s="26"/>
      <c r="D133" s="24"/>
      <c r="E133" s="24"/>
      <c r="F133" s="64"/>
      <c r="G133" s="68"/>
      <c r="H133" s="24"/>
      <c r="I133" s="24"/>
      <c r="J133" s="74"/>
      <c r="K133" s="74"/>
      <c r="L133" s="74"/>
      <c r="M133" s="249"/>
      <c r="N133" s="74"/>
      <c r="O133" s="74"/>
      <c r="P133" s="25"/>
    </row>
    <row r="134" spans="2:16">
      <c r="G134" s="130"/>
      <c r="M134" s="250"/>
    </row>
    <row r="135" spans="2:16" ht="26.25">
      <c r="B135" s="28"/>
      <c r="C135" s="115" t="s">
        <v>185</v>
      </c>
      <c r="D135" s="116"/>
      <c r="E135" s="38"/>
      <c r="F135" s="66"/>
      <c r="G135" s="69"/>
      <c r="H135" s="29"/>
      <c r="I135" s="30"/>
      <c r="J135" s="200"/>
      <c r="K135" s="203"/>
      <c r="L135" s="205"/>
      <c r="M135" s="251"/>
      <c r="N135" s="208"/>
      <c r="O135" s="208"/>
      <c r="P135" s="29"/>
    </row>
    <row r="136" spans="2:16" s="28" customFormat="1" ht="26.25">
      <c r="C136" s="117" t="s">
        <v>186</v>
      </c>
      <c r="D136" s="118"/>
      <c r="E136" s="32"/>
      <c r="F136" s="66"/>
      <c r="G136" s="69"/>
      <c r="H136" s="29"/>
      <c r="I136" s="30"/>
      <c r="J136" s="200"/>
      <c r="K136" s="203"/>
      <c r="L136" s="205"/>
      <c r="M136" s="251"/>
      <c r="N136" s="208"/>
      <c r="O136" s="208"/>
      <c r="P136" s="29"/>
    </row>
    <row r="137" spans="2:16" s="28" customFormat="1">
      <c r="B137" s="21"/>
      <c r="C137" s="21"/>
      <c r="D137" s="21"/>
      <c r="E137" s="21"/>
      <c r="F137" s="65"/>
      <c r="G137" s="130"/>
      <c r="H137" s="131"/>
      <c r="I137" s="21"/>
      <c r="J137" s="199"/>
      <c r="K137" s="199"/>
      <c r="L137" s="199"/>
      <c r="M137" s="199"/>
      <c r="N137" s="199"/>
      <c r="O137" s="199"/>
      <c r="P137" s="21"/>
    </row>
  </sheetData>
  <sortState ref="D9:Q112">
    <sortCondition ref="D9"/>
  </sortState>
  <mergeCells count="17">
    <mergeCell ref="Q5:Q7"/>
    <mergeCell ref="P5:P7"/>
    <mergeCell ref="D5:D7"/>
    <mergeCell ref="I5:I7"/>
    <mergeCell ref="C2:O2"/>
    <mergeCell ref="C3:O3"/>
    <mergeCell ref="C5:C7"/>
    <mergeCell ref="E5:E7"/>
    <mergeCell ref="J5:J7"/>
    <mergeCell ref="O5:O7"/>
    <mergeCell ref="K6:K7"/>
    <mergeCell ref="L6:L7"/>
    <mergeCell ref="G5:G7"/>
    <mergeCell ref="H5:H7"/>
    <mergeCell ref="N5:N7"/>
    <mergeCell ref="F5:F7"/>
    <mergeCell ref="M6:M7"/>
  </mergeCells>
  <phoneticPr fontId="46" type="noConversion"/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workbookViewId="0">
      <selection activeCell="D9" sqref="D9"/>
    </sheetView>
  </sheetViews>
  <sheetFormatPr baseColWidth="10" defaultColWidth="9.140625" defaultRowHeight="15"/>
  <cols>
    <col min="1" max="1" width="9.140625" style="21"/>
    <col min="2" max="2" width="7.5703125" customWidth="1"/>
    <col min="3" max="3" width="19.28515625" style="21" customWidth="1"/>
    <col min="4" max="4" width="17.7109375" customWidth="1"/>
    <col min="5" max="5" width="47.5703125" customWidth="1"/>
    <col min="6" max="6" width="49.85546875" style="21" customWidth="1"/>
    <col min="7" max="7" width="28.140625" style="21" customWidth="1"/>
    <col min="8" max="8" width="28.140625" customWidth="1"/>
  </cols>
  <sheetData>
    <row r="1" spans="4:9" ht="21">
      <c r="D1" s="42"/>
      <c r="E1" s="5"/>
      <c r="F1" s="5"/>
      <c r="G1" s="5"/>
      <c r="H1" s="5"/>
    </row>
    <row r="2" spans="4:9" ht="15.75">
      <c r="D2" s="318" t="s">
        <v>200</v>
      </c>
      <c r="E2" s="318"/>
      <c r="F2" s="318"/>
      <c r="G2" s="318"/>
      <c r="H2" s="318"/>
    </row>
    <row r="3" spans="4:9" ht="15.75">
      <c r="D3" s="318" t="s">
        <v>633</v>
      </c>
      <c r="E3" s="318"/>
      <c r="F3" s="318"/>
      <c r="G3" s="318"/>
      <c r="H3" s="318"/>
    </row>
    <row r="4" spans="4:9" ht="15.75">
      <c r="D4" s="319"/>
      <c r="E4" s="319"/>
      <c r="F4" s="319"/>
      <c r="G4" s="319"/>
      <c r="H4" s="319"/>
    </row>
    <row r="5" spans="4:9" ht="9.75" customHeight="1" thickBot="1">
      <c r="D5" s="315"/>
      <c r="E5" s="315"/>
      <c r="F5" s="315"/>
      <c r="G5" s="315"/>
      <c r="H5" s="315"/>
      <c r="I5" s="315"/>
    </row>
    <row r="6" spans="4:9" ht="29.25" hidden="1" customHeight="1">
      <c r="D6" s="320"/>
      <c r="E6" s="320"/>
      <c r="F6" s="320"/>
      <c r="G6" s="320"/>
      <c r="H6" s="320"/>
      <c r="I6" s="320"/>
    </row>
    <row r="7" spans="4:9" ht="27.75" hidden="1" customHeight="1">
      <c r="D7" s="315"/>
      <c r="E7" s="315"/>
      <c r="F7" s="315"/>
      <c r="G7" s="315"/>
      <c r="H7" s="315"/>
      <c r="I7" s="315"/>
    </row>
    <row r="8" spans="4:9" ht="30.75" hidden="1" customHeight="1">
      <c r="D8" s="6"/>
      <c r="E8" s="6"/>
      <c r="F8" s="6"/>
      <c r="G8" s="6"/>
      <c r="H8" s="6"/>
      <c r="I8" s="6"/>
    </row>
    <row r="9" spans="4:9" ht="35.25" customHeight="1" thickBot="1">
      <c r="D9" s="125" t="s">
        <v>651</v>
      </c>
      <c r="E9" s="125" t="s">
        <v>10</v>
      </c>
      <c r="F9" s="125" t="s">
        <v>19</v>
      </c>
      <c r="G9" s="125" t="s">
        <v>14</v>
      </c>
      <c r="H9" s="126" t="s">
        <v>18</v>
      </c>
      <c r="I9" s="153" t="s">
        <v>206</v>
      </c>
    </row>
    <row r="10" spans="4:9" ht="12.75" customHeight="1">
      <c r="D10" s="124"/>
      <c r="E10" s="27" t="s">
        <v>11</v>
      </c>
      <c r="F10" s="39"/>
      <c r="G10" s="39"/>
      <c r="H10" s="37"/>
      <c r="I10" s="154"/>
    </row>
    <row r="11" spans="4:9" ht="15.75">
      <c r="D11" s="311">
        <v>1</v>
      </c>
      <c r="E11" s="178" t="s">
        <v>50</v>
      </c>
      <c r="F11" s="43" t="s">
        <v>48</v>
      </c>
      <c r="G11" s="44" t="s">
        <v>202</v>
      </c>
      <c r="H11" s="170" t="s">
        <v>567</v>
      </c>
      <c r="I11" s="155" t="s">
        <v>203</v>
      </c>
    </row>
    <row r="12" spans="4:9" ht="15.75">
      <c r="D12" s="312"/>
      <c r="E12" s="45" t="s">
        <v>49</v>
      </c>
      <c r="F12" s="46"/>
      <c r="G12" s="47"/>
      <c r="H12" s="171"/>
      <c r="I12" s="156"/>
    </row>
    <row r="13" spans="4:9" ht="15.75">
      <c r="D13" s="316">
        <v>2</v>
      </c>
      <c r="E13" s="178" t="s">
        <v>51</v>
      </c>
      <c r="F13" s="43" t="s">
        <v>48</v>
      </c>
      <c r="G13" s="44" t="s">
        <v>202</v>
      </c>
      <c r="H13" s="170" t="s">
        <v>567</v>
      </c>
      <c r="I13" s="155" t="s">
        <v>203</v>
      </c>
    </row>
    <row r="14" spans="4:9" ht="15.75">
      <c r="D14" s="317"/>
      <c r="E14" s="45" t="s">
        <v>49</v>
      </c>
      <c r="F14" s="46"/>
      <c r="G14" s="47"/>
      <c r="H14" s="171"/>
      <c r="I14" s="156"/>
    </row>
    <row r="15" spans="4:9" ht="15.75">
      <c r="D15" s="311">
        <v>3</v>
      </c>
      <c r="E15" s="178" t="s">
        <v>52</v>
      </c>
      <c r="F15" s="43" t="s">
        <v>48</v>
      </c>
      <c r="G15" s="44" t="s">
        <v>202</v>
      </c>
      <c r="H15" s="170" t="s">
        <v>568</v>
      </c>
      <c r="I15" s="155" t="s">
        <v>203</v>
      </c>
    </row>
    <row r="16" spans="4:9" ht="15.75">
      <c r="D16" s="312"/>
      <c r="E16" s="45" t="s">
        <v>589</v>
      </c>
      <c r="F16" s="46"/>
      <c r="G16" s="47"/>
      <c r="H16" s="171"/>
      <c r="I16" s="156"/>
    </row>
    <row r="17" spans="4:10" ht="15.75">
      <c r="D17" s="311">
        <v>4</v>
      </c>
      <c r="E17" s="178" t="s">
        <v>53</v>
      </c>
      <c r="F17" s="43" t="s">
        <v>48</v>
      </c>
      <c r="G17" s="44" t="s">
        <v>202</v>
      </c>
      <c r="H17" s="170" t="s">
        <v>567</v>
      </c>
      <c r="I17" s="155" t="s">
        <v>203</v>
      </c>
    </row>
    <row r="18" spans="4:10" ht="15.75">
      <c r="D18" s="312"/>
      <c r="E18" s="45" t="s">
        <v>600</v>
      </c>
      <c r="F18" s="46"/>
      <c r="G18" s="47"/>
      <c r="H18" s="171"/>
      <c r="I18" s="156"/>
    </row>
    <row r="19" spans="4:10" ht="15.75">
      <c r="D19" s="311">
        <v>5</v>
      </c>
      <c r="E19" s="178" t="s">
        <v>54</v>
      </c>
      <c r="F19" s="49" t="s">
        <v>48</v>
      </c>
      <c r="G19" s="44" t="s">
        <v>202</v>
      </c>
      <c r="H19" s="170" t="s">
        <v>567</v>
      </c>
      <c r="I19" s="155" t="s">
        <v>203</v>
      </c>
      <c r="J19" s="143"/>
    </row>
    <row r="20" spans="4:10" ht="15.75">
      <c r="D20" s="312"/>
      <c r="E20" s="119" t="s">
        <v>55</v>
      </c>
      <c r="F20" s="46"/>
      <c r="G20" s="48"/>
      <c r="H20" s="172"/>
      <c r="I20" s="156"/>
    </row>
    <row r="21" spans="4:10" s="21" customFormat="1" ht="15.75">
      <c r="D21" s="311">
        <v>6</v>
      </c>
      <c r="E21" s="179" t="s">
        <v>187</v>
      </c>
      <c r="F21" s="120" t="s">
        <v>48</v>
      </c>
      <c r="G21" s="122" t="s">
        <v>201</v>
      </c>
      <c r="H21" s="170" t="s">
        <v>211</v>
      </c>
      <c r="I21" s="157" t="s">
        <v>204</v>
      </c>
    </row>
    <row r="22" spans="4:10" s="21" customFormat="1" ht="15.75">
      <c r="D22" s="312"/>
      <c r="E22" s="45" t="s">
        <v>597</v>
      </c>
      <c r="F22" s="121"/>
      <c r="G22" s="123"/>
      <c r="H22" s="171"/>
      <c r="I22" s="158"/>
    </row>
    <row r="23" spans="4:10" ht="15.75">
      <c r="D23" s="311">
        <v>7</v>
      </c>
      <c r="E23" s="183" t="s">
        <v>207</v>
      </c>
      <c r="F23" s="120" t="s">
        <v>190</v>
      </c>
      <c r="G23" s="44" t="s">
        <v>208</v>
      </c>
      <c r="H23" s="170" t="s">
        <v>209</v>
      </c>
      <c r="I23" s="160" t="s">
        <v>203</v>
      </c>
    </row>
    <row r="24" spans="4:10" s="21" customFormat="1" ht="15.75">
      <c r="D24" s="312"/>
      <c r="E24" s="185" t="s">
        <v>617</v>
      </c>
      <c r="F24" s="141"/>
      <c r="G24" s="44"/>
      <c r="H24" s="171"/>
      <c r="I24" s="159"/>
    </row>
    <row r="25" spans="4:10" s="21" customFormat="1" ht="15.75">
      <c r="D25" s="313">
        <v>8</v>
      </c>
      <c r="E25" s="180" t="s">
        <v>191</v>
      </c>
      <c r="F25" s="120" t="s">
        <v>190</v>
      </c>
      <c r="G25" s="122" t="s">
        <v>56</v>
      </c>
      <c r="H25" s="170" t="s">
        <v>193</v>
      </c>
      <c r="I25" s="157" t="s">
        <v>203</v>
      </c>
    </row>
    <row r="26" spans="4:10" s="21" customFormat="1" ht="15.75">
      <c r="D26" s="314"/>
      <c r="E26" s="182" t="s">
        <v>593</v>
      </c>
      <c r="F26" s="121"/>
      <c r="G26" s="123"/>
      <c r="H26" s="171"/>
      <c r="I26" s="158"/>
    </row>
    <row r="27" spans="4:10" s="21" customFormat="1" ht="15.75">
      <c r="D27" s="311">
        <v>9</v>
      </c>
      <c r="E27" s="180" t="s">
        <v>192</v>
      </c>
      <c r="F27" s="120" t="s">
        <v>190</v>
      </c>
      <c r="G27" s="122" t="s">
        <v>56</v>
      </c>
      <c r="H27" s="170" t="s">
        <v>194</v>
      </c>
      <c r="I27" s="157" t="s">
        <v>203</v>
      </c>
    </row>
    <row r="28" spans="4:10" s="21" customFormat="1" ht="15.75">
      <c r="D28" s="312"/>
      <c r="E28" s="182" t="s">
        <v>591</v>
      </c>
      <c r="F28" s="141"/>
      <c r="G28" s="44"/>
      <c r="H28" s="171"/>
      <c r="I28" s="159"/>
    </row>
    <row r="29" spans="4:10" s="21" customFormat="1" ht="15.75">
      <c r="D29" s="311">
        <v>10</v>
      </c>
      <c r="E29" s="180" t="s">
        <v>195</v>
      </c>
      <c r="F29" s="142" t="s">
        <v>48</v>
      </c>
      <c r="G29" s="122" t="s">
        <v>197</v>
      </c>
      <c r="H29" s="173" t="s">
        <v>194</v>
      </c>
      <c r="I29" s="157" t="s">
        <v>203</v>
      </c>
    </row>
    <row r="30" spans="4:10" s="21" customFormat="1" ht="15.75">
      <c r="D30" s="312"/>
      <c r="E30" s="181" t="s">
        <v>592</v>
      </c>
      <c r="F30" s="143"/>
      <c r="G30" s="44"/>
      <c r="H30" s="174"/>
      <c r="I30" s="158"/>
    </row>
    <row r="31" spans="4:10" s="21" customFormat="1" ht="15.75">
      <c r="D31" s="313">
        <v>11</v>
      </c>
      <c r="E31" s="180" t="s">
        <v>196</v>
      </c>
      <c r="F31" s="142" t="s">
        <v>48</v>
      </c>
      <c r="G31" s="122" t="s">
        <v>198</v>
      </c>
      <c r="H31" s="173" t="s">
        <v>199</v>
      </c>
      <c r="I31" s="157" t="s">
        <v>203</v>
      </c>
    </row>
    <row r="32" spans="4:10" s="21" customFormat="1" ht="15.75">
      <c r="D32" s="314"/>
      <c r="E32" s="181" t="s">
        <v>590</v>
      </c>
      <c r="F32" s="144"/>
      <c r="G32" s="121"/>
      <c r="H32" s="184"/>
      <c r="I32" s="158"/>
    </row>
    <row r="33" spans="4:9" s="21" customFormat="1" ht="15.75">
      <c r="D33" s="310">
        <v>12</v>
      </c>
      <c r="E33" s="175" t="s">
        <v>564</v>
      </c>
      <c r="F33" s="120" t="s">
        <v>48</v>
      </c>
      <c r="G33" s="122" t="s">
        <v>202</v>
      </c>
      <c r="H33" s="170" t="s">
        <v>567</v>
      </c>
      <c r="I33" s="157" t="s">
        <v>203</v>
      </c>
    </row>
    <row r="34" spans="4:9" s="21" customFormat="1" ht="15.75">
      <c r="D34" s="310"/>
      <c r="E34" s="45" t="s">
        <v>570</v>
      </c>
      <c r="F34" s="216"/>
      <c r="G34" s="121"/>
      <c r="H34" s="184"/>
      <c r="I34" s="158"/>
    </row>
    <row r="35" spans="4:9" s="21" customFormat="1" ht="15.75">
      <c r="D35" s="310">
        <v>13</v>
      </c>
      <c r="E35" s="175" t="s">
        <v>565</v>
      </c>
      <c r="F35" s="120" t="s">
        <v>48</v>
      </c>
      <c r="G35" s="217" t="s">
        <v>202</v>
      </c>
      <c r="H35" s="170" t="s">
        <v>567</v>
      </c>
      <c r="I35" s="157" t="s">
        <v>203</v>
      </c>
    </row>
    <row r="36" spans="4:9" s="21" customFormat="1" ht="15" customHeight="1">
      <c r="D36" s="310"/>
      <c r="E36" s="45" t="s">
        <v>618</v>
      </c>
      <c r="F36" s="216"/>
      <c r="G36" s="218"/>
      <c r="H36" s="184"/>
      <c r="I36" s="158"/>
    </row>
    <row r="37" spans="4:9" s="21" customFormat="1" ht="15.75">
      <c r="D37" s="310">
        <v>14</v>
      </c>
      <c r="E37" s="175" t="s">
        <v>566</v>
      </c>
      <c r="F37" s="120" t="s">
        <v>48</v>
      </c>
      <c r="G37" s="122" t="s">
        <v>202</v>
      </c>
      <c r="H37" s="170" t="s">
        <v>567</v>
      </c>
      <c r="I37" s="157" t="s">
        <v>203</v>
      </c>
    </row>
    <row r="38" spans="4:9" s="21" customFormat="1" ht="15.75">
      <c r="D38" s="310"/>
      <c r="E38" s="219" t="s">
        <v>569</v>
      </c>
      <c r="F38" s="216"/>
      <c r="G38" s="121"/>
      <c r="H38" s="184"/>
      <c r="I38" s="158"/>
    </row>
    <row r="39" spans="4:9" s="21" customFormat="1" ht="15.75">
      <c r="D39" s="310">
        <v>15</v>
      </c>
      <c r="E39" s="175" t="s">
        <v>598</v>
      </c>
      <c r="F39" s="120" t="s">
        <v>48</v>
      </c>
      <c r="G39" s="122" t="s">
        <v>202</v>
      </c>
      <c r="H39" s="170" t="s">
        <v>567</v>
      </c>
      <c r="I39" s="157" t="s">
        <v>203</v>
      </c>
    </row>
    <row r="40" spans="4:9" s="21" customFormat="1" ht="15.75">
      <c r="D40" s="310"/>
      <c r="E40" s="119" t="s">
        <v>600</v>
      </c>
      <c r="F40" s="216"/>
      <c r="G40" s="121"/>
      <c r="H40" s="184"/>
      <c r="I40" s="158"/>
    </row>
    <row r="41" spans="4:9" s="21" customFormat="1" ht="15.75">
      <c r="D41" s="310">
        <v>16</v>
      </c>
      <c r="E41" s="175" t="s">
        <v>599</v>
      </c>
      <c r="F41" s="120" t="s">
        <v>48</v>
      </c>
      <c r="G41" s="122" t="s">
        <v>202</v>
      </c>
      <c r="H41" s="170" t="s">
        <v>567</v>
      </c>
      <c r="I41" s="157" t="s">
        <v>203</v>
      </c>
    </row>
    <row r="42" spans="4:9" s="21" customFormat="1" ht="15.75">
      <c r="D42" s="310"/>
      <c r="E42" s="45" t="s">
        <v>49</v>
      </c>
      <c r="F42" s="216"/>
      <c r="G42" s="121"/>
      <c r="H42" s="184"/>
      <c r="I42" s="158"/>
    </row>
    <row r="43" spans="4:9" s="21" customFormat="1" ht="15.75">
      <c r="D43" s="310">
        <v>17</v>
      </c>
      <c r="E43" s="175" t="s">
        <v>603</v>
      </c>
      <c r="F43" s="120" t="s">
        <v>48</v>
      </c>
      <c r="G43" s="122" t="s">
        <v>202</v>
      </c>
      <c r="H43" s="170" t="s">
        <v>567</v>
      </c>
      <c r="I43" s="157" t="s">
        <v>203</v>
      </c>
    </row>
    <row r="44" spans="4:9" s="21" customFormat="1" ht="15.75">
      <c r="D44" s="310"/>
      <c r="E44" s="45" t="s">
        <v>570</v>
      </c>
      <c r="F44" s="216"/>
      <c r="G44" s="121"/>
      <c r="H44" s="184"/>
      <c r="I44" s="158"/>
    </row>
    <row r="45" spans="4:9" s="21" customFormat="1" ht="15.75">
      <c r="D45" s="310">
        <v>18</v>
      </c>
      <c r="E45" s="175" t="s">
        <v>602</v>
      </c>
      <c r="F45" s="120" t="s">
        <v>48</v>
      </c>
      <c r="G45" s="122" t="s">
        <v>202</v>
      </c>
      <c r="H45" s="170" t="s">
        <v>567</v>
      </c>
      <c r="I45" s="157" t="s">
        <v>203</v>
      </c>
    </row>
    <row r="46" spans="4:9" s="21" customFormat="1" ht="15.75">
      <c r="D46" s="310"/>
      <c r="E46" s="45" t="s">
        <v>604</v>
      </c>
      <c r="F46" s="216"/>
      <c r="G46" s="121"/>
      <c r="H46" s="184"/>
      <c r="I46" s="158"/>
    </row>
    <row r="47" spans="4:9" s="21" customFormat="1" ht="15.75">
      <c r="D47" s="252"/>
      <c r="E47" s="253"/>
      <c r="F47" s="138"/>
      <c r="G47" s="254"/>
      <c r="H47" s="255"/>
      <c r="I47" s="256"/>
    </row>
    <row r="48" spans="4:9" s="21" customFormat="1" ht="15.75">
      <c r="D48" s="252"/>
      <c r="E48" s="253"/>
      <c r="F48" s="138"/>
      <c r="G48" s="254"/>
      <c r="H48" s="255"/>
      <c r="I48" s="256"/>
    </row>
    <row r="49" spans="4:16" s="21" customFormat="1">
      <c r="D49" s="112"/>
      <c r="F49" s="138"/>
      <c r="H49" s="54"/>
      <c r="I49" s="6"/>
    </row>
    <row r="50" spans="4:16" s="21" customFormat="1" ht="15.75">
      <c r="D50" s="167" t="s">
        <v>185</v>
      </c>
      <c r="E50" s="168"/>
      <c r="I50" s="6"/>
    </row>
    <row r="51" spans="4:16" s="21" customFormat="1" ht="15.75">
      <c r="D51" s="169" t="s">
        <v>186</v>
      </c>
      <c r="E51" s="65"/>
      <c r="H51" s="54"/>
      <c r="I51" s="6"/>
    </row>
    <row r="52" spans="4:16">
      <c r="I52" s="6"/>
    </row>
    <row r="53" spans="4:16" s="28" customFormat="1">
      <c r="G53" s="21"/>
      <c r="H53"/>
      <c r="J53" s="31"/>
      <c r="K53" s="29"/>
      <c r="L53" s="29"/>
      <c r="M53" s="29"/>
      <c r="N53" s="29"/>
      <c r="O53" s="29"/>
      <c r="P53" s="29"/>
    </row>
    <row r="54" spans="4:16" s="28" customFormat="1" ht="18.75">
      <c r="F54" s="166"/>
      <c r="G54" s="21"/>
      <c r="H54"/>
      <c r="J54" s="31"/>
      <c r="K54" s="29"/>
      <c r="L54" s="29"/>
      <c r="M54" s="29"/>
      <c r="N54" s="29"/>
      <c r="O54" s="29"/>
      <c r="P54" s="29"/>
    </row>
    <row r="55" spans="4:16" ht="18.75">
      <c r="F55" s="166"/>
      <c r="I55" s="6"/>
    </row>
  </sheetData>
  <mergeCells count="24">
    <mergeCell ref="D2:H2"/>
    <mergeCell ref="D3:H3"/>
    <mergeCell ref="D4:H4"/>
    <mergeCell ref="D5:I5"/>
    <mergeCell ref="D6:I6"/>
    <mergeCell ref="D7:I7"/>
    <mergeCell ref="D11:D12"/>
    <mergeCell ref="D13:D14"/>
    <mergeCell ref="D15:D16"/>
    <mergeCell ref="D17:D18"/>
    <mergeCell ref="D43:D44"/>
    <mergeCell ref="D45:D46"/>
    <mergeCell ref="D39:D40"/>
    <mergeCell ref="D41:D42"/>
    <mergeCell ref="D19:D20"/>
    <mergeCell ref="D21:D22"/>
    <mergeCell ref="D33:D34"/>
    <mergeCell ref="D35:D36"/>
    <mergeCell ref="D37:D38"/>
    <mergeCell ref="D23:D24"/>
    <mergeCell ref="D25:D26"/>
    <mergeCell ref="D27:D28"/>
    <mergeCell ref="D29:D30"/>
    <mergeCell ref="D31:D32"/>
  </mergeCells>
  <pageMargins left="0" right="0" top="0" bottom="0" header="0.31496062992125984" footer="0.31496062992125984"/>
  <pageSetup paperSize="5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21"/>
  <sheetViews>
    <sheetView zoomScale="50" zoomScaleNormal="50" workbookViewId="0">
      <selection activeCell="D8" sqref="D8"/>
    </sheetView>
  </sheetViews>
  <sheetFormatPr baseColWidth="10" defaultColWidth="9.140625" defaultRowHeight="15.75"/>
  <cols>
    <col min="1" max="1" width="0.85546875" style="21" customWidth="1"/>
    <col min="2" max="2" width="5.28515625" style="21" customWidth="1"/>
    <col min="3" max="3" width="12.5703125" style="21" customWidth="1"/>
    <col min="4" max="4" width="39.42578125" style="21" bestFit="1" customWidth="1"/>
    <col min="5" max="5" width="65.28515625" style="21" bestFit="1" customWidth="1"/>
    <col min="6" max="6" width="46.7109375" style="65" bestFit="1" customWidth="1"/>
    <col min="7" max="7" width="19.28515625" style="131" bestFit="1" customWidth="1"/>
    <col min="8" max="8" width="18.28515625" style="131" bestFit="1" customWidth="1"/>
    <col min="9" max="9" width="17.140625" style="21" customWidth="1"/>
    <col min="10" max="10" width="15.28515625" style="199" customWidth="1"/>
    <col min="11" max="11" width="17.28515625" style="199" customWidth="1"/>
    <col min="12" max="12" width="18.85546875" style="199" customWidth="1"/>
    <col min="13" max="13" width="19.42578125" style="199" customWidth="1"/>
    <col min="14" max="14" width="19.7109375" style="199" customWidth="1"/>
    <col min="15" max="15" width="19" style="199" customWidth="1"/>
    <col min="16" max="16" width="17.85546875" style="21" bestFit="1" customWidth="1"/>
    <col min="17" max="17" width="11.42578125" style="21" customWidth="1"/>
    <col min="18" max="18" width="10.5703125" style="21" customWidth="1"/>
    <col min="19" max="16384" width="9.140625" style="21"/>
  </cols>
  <sheetData>
    <row r="2" spans="2:19" ht="28.5">
      <c r="C2" s="288" t="s">
        <v>6</v>
      </c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11"/>
    </row>
    <row r="3" spans="2:19" ht="28.5">
      <c r="C3" s="288" t="s">
        <v>632</v>
      </c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12"/>
    </row>
    <row r="4" spans="2:19" ht="18.75" thickBot="1">
      <c r="C4" s="212"/>
      <c r="D4" s="212"/>
      <c r="E4" s="212"/>
      <c r="F4" s="212"/>
      <c r="G4" s="212"/>
      <c r="H4" s="212"/>
      <c r="I4" s="212"/>
      <c r="J4" s="194"/>
      <c r="K4" s="194"/>
      <c r="L4" s="194"/>
      <c r="M4" s="194"/>
      <c r="N4" s="194"/>
      <c r="O4" s="194"/>
      <c r="P4" s="212"/>
    </row>
    <row r="5" spans="2:19" ht="50.25" customHeight="1">
      <c r="B5" s="11"/>
      <c r="C5" s="289" t="s">
        <v>0</v>
      </c>
      <c r="D5" s="292" t="s">
        <v>634</v>
      </c>
      <c r="E5" s="292" t="s">
        <v>19</v>
      </c>
      <c r="F5" s="71"/>
      <c r="G5" s="289" t="s">
        <v>21</v>
      </c>
      <c r="H5" s="289" t="s">
        <v>20</v>
      </c>
      <c r="I5" s="307" t="s">
        <v>1</v>
      </c>
      <c r="J5" s="295" t="s">
        <v>2</v>
      </c>
      <c r="K5" s="201" t="s">
        <v>3</v>
      </c>
      <c r="L5" s="204"/>
      <c r="M5" s="206"/>
      <c r="N5" s="302" t="s">
        <v>12</v>
      </c>
      <c r="O5" s="297" t="s">
        <v>4</v>
      </c>
      <c r="P5" s="305" t="s">
        <v>16</v>
      </c>
      <c r="Q5" s="305" t="s">
        <v>205</v>
      </c>
    </row>
    <row r="6" spans="2:19" ht="21">
      <c r="B6" s="11"/>
      <c r="C6" s="290"/>
      <c r="D6" s="293"/>
      <c r="E6" s="293"/>
      <c r="F6" s="72" t="s">
        <v>14</v>
      </c>
      <c r="G6" s="290"/>
      <c r="H6" s="290"/>
      <c r="I6" s="308"/>
      <c r="J6" s="296"/>
      <c r="K6" s="299" t="s">
        <v>178</v>
      </c>
      <c r="L6" s="301" t="s">
        <v>177</v>
      </c>
      <c r="M6" s="210" t="s">
        <v>8</v>
      </c>
      <c r="N6" s="303"/>
      <c r="O6" s="298"/>
      <c r="P6" s="306"/>
      <c r="Q6" s="306"/>
    </row>
    <row r="7" spans="2:19" ht="88.5" customHeight="1" thickBot="1">
      <c r="B7" s="11"/>
      <c r="C7" s="291"/>
      <c r="D7" s="294"/>
      <c r="E7" s="294"/>
      <c r="F7" s="73"/>
      <c r="G7" s="291"/>
      <c r="H7" s="291"/>
      <c r="I7" s="309"/>
      <c r="J7" s="296"/>
      <c r="K7" s="300"/>
      <c r="L7" s="298"/>
      <c r="M7" s="209" t="s">
        <v>9</v>
      </c>
      <c r="N7" s="303"/>
      <c r="O7" s="298"/>
      <c r="P7" s="306"/>
      <c r="Q7" s="306"/>
    </row>
    <row r="8" spans="2:19" ht="17.25" thickBot="1">
      <c r="B8" s="20"/>
      <c r="C8" s="149"/>
      <c r="D8" s="150"/>
      <c r="E8" s="150"/>
      <c r="F8" s="214"/>
      <c r="G8" s="150"/>
      <c r="H8" s="150"/>
      <c r="I8" s="152"/>
      <c r="J8" s="195"/>
      <c r="K8" s="202"/>
      <c r="L8" s="202"/>
      <c r="M8" s="202"/>
      <c r="N8" s="202"/>
      <c r="O8" s="202"/>
      <c r="P8" s="75"/>
      <c r="Q8" s="75"/>
    </row>
    <row r="9" spans="2:19" ht="30" customHeight="1">
      <c r="B9" s="70">
        <v>1</v>
      </c>
      <c r="C9" s="145" t="s">
        <v>23</v>
      </c>
      <c r="D9" s="213" t="s">
        <v>559</v>
      </c>
      <c r="E9" s="213" t="s">
        <v>286</v>
      </c>
      <c r="F9" s="215" t="s">
        <v>560</v>
      </c>
      <c r="G9" s="146">
        <v>44682</v>
      </c>
      <c r="H9" s="146">
        <v>44866</v>
      </c>
      <c r="I9" s="128">
        <v>65000</v>
      </c>
      <c r="J9" s="191">
        <v>4427.58</v>
      </c>
      <c r="K9" s="191">
        <f>+I9*0.0287</f>
        <v>1865.5</v>
      </c>
      <c r="L9" s="191">
        <f>+I9*0.0304</f>
        <v>1976</v>
      </c>
      <c r="M9" s="191">
        <v>25</v>
      </c>
      <c r="N9" s="191">
        <f>SUM(J9:M9)</f>
        <v>8294.08</v>
      </c>
      <c r="O9" s="191">
        <f>+I9-N9</f>
        <v>56705.919999999998</v>
      </c>
      <c r="P9" s="147" t="s">
        <v>561</v>
      </c>
      <c r="Q9" s="148" t="s">
        <v>203</v>
      </c>
      <c r="R9" s="55"/>
      <c r="S9" s="55"/>
    </row>
    <row r="10" spans="2:19" ht="30" customHeight="1">
      <c r="B10" s="70">
        <v>2</v>
      </c>
      <c r="C10" s="145" t="s">
        <v>24</v>
      </c>
      <c r="D10" s="213" t="s">
        <v>562</v>
      </c>
      <c r="E10" s="213" t="s">
        <v>351</v>
      </c>
      <c r="F10" s="215" t="s">
        <v>563</v>
      </c>
      <c r="G10" s="146">
        <v>44531</v>
      </c>
      <c r="H10" s="146">
        <v>44713</v>
      </c>
      <c r="I10" s="128">
        <v>65000</v>
      </c>
      <c r="J10" s="128">
        <v>4427.58</v>
      </c>
      <c r="K10" s="191">
        <f>+I10*0.0287</f>
        <v>1865.5</v>
      </c>
      <c r="L10" s="191">
        <f>+I10*0.0304</f>
        <v>1976</v>
      </c>
      <c r="M10" s="128">
        <v>10025</v>
      </c>
      <c r="N10" s="128">
        <f>SUM(J10:M10)</f>
        <v>18294.080000000002</v>
      </c>
      <c r="O10" s="191">
        <f>+I10-N10</f>
        <v>46705.919999999998</v>
      </c>
      <c r="P10" s="177" t="s">
        <v>561</v>
      </c>
      <c r="Q10" s="148" t="s">
        <v>204</v>
      </c>
      <c r="R10" s="55"/>
      <c r="S10" s="55"/>
    </row>
    <row r="11" spans="2:19" ht="30" customHeight="1">
      <c r="B11" s="132"/>
      <c r="C11" s="132"/>
      <c r="D11" s="133" t="s">
        <v>189</v>
      </c>
      <c r="E11" s="134"/>
      <c r="F11" s="135"/>
      <c r="G11" s="136"/>
      <c r="H11" s="136"/>
      <c r="I11" s="193">
        <f t="shared" ref="I11:O11" si="0">SUM(I9:I10)</f>
        <v>130000</v>
      </c>
      <c r="J11" s="197">
        <f t="shared" si="0"/>
        <v>8855.16</v>
      </c>
      <c r="K11" s="197">
        <f t="shared" si="0"/>
        <v>3731</v>
      </c>
      <c r="L11" s="197">
        <f t="shared" si="0"/>
        <v>3952</v>
      </c>
      <c r="M11" s="197">
        <f t="shared" si="0"/>
        <v>10050</v>
      </c>
      <c r="N11" s="197">
        <f t="shared" si="0"/>
        <v>26588.160000000003</v>
      </c>
      <c r="O11" s="197">
        <f t="shared" si="0"/>
        <v>103411.84</v>
      </c>
      <c r="P11" s="137"/>
      <c r="Q11" s="137"/>
      <c r="R11" s="55"/>
      <c r="S11" s="55"/>
    </row>
    <row r="12" spans="2:19" ht="26.1" customHeight="1">
      <c r="B12" s="23"/>
      <c r="C12" s="51" t="s">
        <v>5</v>
      </c>
      <c r="D12" s="52"/>
      <c r="E12" s="52"/>
      <c r="F12" s="64"/>
      <c r="G12" s="24"/>
      <c r="H12" s="24"/>
      <c r="I12" s="24"/>
      <c r="J12" s="74"/>
      <c r="K12" s="74"/>
      <c r="L12" s="74"/>
      <c r="M12" s="74"/>
      <c r="N12" s="74"/>
      <c r="O12" s="74"/>
      <c r="P12" s="25"/>
    </row>
    <row r="13" spans="2:19" ht="18.75">
      <c r="B13" s="23"/>
      <c r="C13" s="52" t="s">
        <v>15</v>
      </c>
      <c r="D13" s="53"/>
      <c r="E13" s="53"/>
      <c r="F13" s="64"/>
      <c r="G13" s="2"/>
      <c r="H13" s="2"/>
      <c r="I13" s="2"/>
      <c r="J13" s="198"/>
      <c r="K13" s="198"/>
      <c r="L13" s="74"/>
      <c r="M13" s="74"/>
      <c r="N13" s="74"/>
      <c r="O13" s="74"/>
      <c r="P13" s="25"/>
    </row>
    <row r="14" spans="2:19" ht="18.75">
      <c r="B14" s="23"/>
      <c r="C14" s="53" t="s">
        <v>212</v>
      </c>
      <c r="D14" s="53"/>
      <c r="E14" s="53"/>
      <c r="F14" s="64"/>
      <c r="G14" s="2"/>
      <c r="H14" s="2"/>
      <c r="I14" s="2"/>
      <c r="J14" s="198"/>
      <c r="K14" s="198"/>
      <c r="L14" s="74"/>
      <c r="M14" s="74"/>
      <c r="N14" s="74"/>
      <c r="O14" s="74"/>
      <c r="P14" s="25"/>
    </row>
    <row r="15" spans="2:19" ht="18.75">
      <c r="B15" s="23"/>
      <c r="C15" s="53" t="s">
        <v>213</v>
      </c>
      <c r="D15" s="53"/>
      <c r="E15" s="53"/>
      <c r="F15" s="64"/>
      <c r="G15" s="67"/>
      <c r="H15" s="2"/>
      <c r="I15" s="2"/>
      <c r="J15" s="198"/>
      <c r="K15" s="198"/>
      <c r="L15" s="74"/>
      <c r="M15" s="74"/>
      <c r="N15" s="74"/>
      <c r="O15" s="74"/>
      <c r="P15" s="25"/>
    </row>
    <row r="16" spans="2:19" ht="18.75">
      <c r="B16" s="23"/>
      <c r="C16" s="4"/>
      <c r="D16" s="4"/>
      <c r="E16" s="4"/>
      <c r="F16" s="64"/>
      <c r="G16" s="67"/>
      <c r="H16" s="2"/>
      <c r="I16" s="2"/>
      <c r="J16" s="198"/>
      <c r="K16" s="198"/>
      <c r="L16" s="74"/>
      <c r="M16" s="74"/>
      <c r="N16" s="74"/>
      <c r="O16" s="74"/>
      <c r="P16" s="25"/>
    </row>
    <row r="17" spans="2:16" ht="17.25">
      <c r="B17" s="23"/>
      <c r="C17" s="26"/>
      <c r="D17" s="24"/>
      <c r="E17" s="24"/>
      <c r="F17" s="64"/>
      <c r="G17" s="68"/>
      <c r="H17" s="24"/>
      <c r="I17" s="24"/>
      <c r="J17" s="74"/>
      <c r="K17" s="74"/>
      <c r="L17" s="74"/>
      <c r="M17" s="74"/>
      <c r="N17" s="74"/>
      <c r="O17" s="74"/>
      <c r="P17" s="25"/>
    </row>
    <row r="18" spans="2:16">
      <c r="G18" s="130"/>
      <c r="M18" s="207"/>
    </row>
    <row r="19" spans="2:16" ht="26.25">
      <c r="B19" s="28"/>
      <c r="C19" s="115" t="s">
        <v>185</v>
      </c>
      <c r="D19" s="116"/>
      <c r="E19" s="38"/>
      <c r="F19" s="66"/>
      <c r="G19" s="69"/>
      <c r="H19" s="29"/>
      <c r="I19" s="30"/>
      <c r="J19" s="200"/>
      <c r="K19" s="203"/>
      <c r="L19" s="205"/>
      <c r="M19" s="208"/>
      <c r="N19" s="208"/>
      <c r="O19" s="208"/>
      <c r="P19" s="29"/>
    </row>
    <row r="20" spans="2:16" s="28" customFormat="1" ht="26.25">
      <c r="C20" s="117" t="s">
        <v>186</v>
      </c>
      <c r="D20" s="118"/>
      <c r="E20" s="32"/>
      <c r="F20" s="66"/>
      <c r="G20" s="69"/>
      <c r="H20" s="29"/>
      <c r="I20" s="30"/>
      <c r="J20" s="200"/>
      <c r="K20" s="203"/>
      <c r="L20" s="205"/>
      <c r="M20" s="208"/>
      <c r="N20" s="208"/>
      <c r="O20" s="208"/>
      <c r="P20" s="29"/>
    </row>
    <row r="21" spans="2:16" s="28" customFormat="1">
      <c r="B21" s="21"/>
      <c r="C21" s="21"/>
      <c r="D21" s="21"/>
      <c r="E21" s="21"/>
      <c r="F21" s="65"/>
      <c r="G21" s="130"/>
      <c r="H21" s="131"/>
      <c r="I21" s="21"/>
      <c r="J21" s="199"/>
      <c r="K21" s="199"/>
      <c r="L21" s="199"/>
      <c r="M21" s="199"/>
      <c r="N21" s="199"/>
      <c r="O21" s="199"/>
      <c r="P21" s="21"/>
    </row>
  </sheetData>
  <mergeCells count="15">
    <mergeCell ref="P5:P7"/>
    <mergeCell ref="Q5:Q7"/>
    <mergeCell ref="K6:K7"/>
    <mergeCell ref="L6:L7"/>
    <mergeCell ref="C2:O2"/>
    <mergeCell ref="C3:O3"/>
    <mergeCell ref="C5:C7"/>
    <mergeCell ref="D5:D7"/>
    <mergeCell ref="E5:E7"/>
    <mergeCell ref="G5:G7"/>
    <mergeCell ref="H5:H7"/>
    <mergeCell ref="I5:I7"/>
    <mergeCell ref="J5:J7"/>
    <mergeCell ref="N5:N7"/>
    <mergeCell ref="O5:O7"/>
  </mergeCells>
  <pageMargins left="0.70866141732283472" right="0.70866141732283472" top="0.74803149606299213" bottom="0.74803149606299213" header="0.31496062992125984" footer="0.31496062992125984"/>
  <pageSetup paperSize="5" scale="4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zoomScale="70" zoomScaleNormal="70" workbookViewId="0">
      <selection activeCell="M46" sqref="M46"/>
    </sheetView>
  </sheetViews>
  <sheetFormatPr baseColWidth="10" defaultColWidth="11.42578125" defaultRowHeight="15"/>
  <cols>
    <col min="2" max="2" width="40.7109375" customWidth="1"/>
    <col min="3" max="3" width="49.7109375" bestFit="1" customWidth="1"/>
    <col min="5" max="5" width="17.5703125" customWidth="1"/>
    <col min="13" max="13" width="14.5703125" customWidth="1"/>
  </cols>
  <sheetData>
    <row r="1" spans="1:1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9.5">
      <c r="A3" s="324" t="s">
        <v>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</row>
    <row r="4" spans="1:13" ht="18">
      <c r="A4" s="325" t="s">
        <v>648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</row>
    <row r="5" spans="1:13" ht="15.7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6.5">
      <c r="A6" s="270" t="s">
        <v>0</v>
      </c>
      <c r="B6" s="326" t="s">
        <v>634</v>
      </c>
      <c r="C6" s="267" t="s">
        <v>19</v>
      </c>
      <c r="D6" s="79"/>
      <c r="E6" s="79"/>
      <c r="F6" s="273" t="s">
        <v>1</v>
      </c>
      <c r="G6" s="270" t="s">
        <v>2</v>
      </c>
      <c r="H6" s="80" t="s">
        <v>3</v>
      </c>
      <c r="I6" s="81"/>
      <c r="J6" s="77"/>
      <c r="K6" s="270" t="s">
        <v>12</v>
      </c>
      <c r="L6" s="278" t="s">
        <v>4</v>
      </c>
      <c r="M6" s="282" t="s">
        <v>16</v>
      </c>
    </row>
    <row r="7" spans="1:13" ht="16.5">
      <c r="A7" s="271"/>
      <c r="B7" s="327"/>
      <c r="C7" s="268"/>
      <c r="D7" s="82" t="s">
        <v>14</v>
      </c>
      <c r="E7" s="82" t="s">
        <v>17</v>
      </c>
      <c r="F7" s="274"/>
      <c r="G7" s="271"/>
      <c r="H7" s="321" t="s">
        <v>183</v>
      </c>
      <c r="I7" s="322" t="s">
        <v>177</v>
      </c>
      <c r="J7" s="83" t="s">
        <v>8</v>
      </c>
      <c r="K7" s="271"/>
      <c r="L7" s="279"/>
      <c r="M7" s="283"/>
    </row>
    <row r="8" spans="1:13" ht="63.75" customHeight="1" thickBot="1">
      <c r="A8" s="272"/>
      <c r="B8" s="328"/>
      <c r="C8" s="269"/>
      <c r="D8" s="84"/>
      <c r="E8" s="84"/>
      <c r="F8" s="275"/>
      <c r="G8" s="272"/>
      <c r="H8" s="277"/>
      <c r="I8" s="280"/>
      <c r="J8" s="78" t="s">
        <v>9</v>
      </c>
      <c r="K8" s="272"/>
      <c r="L8" s="280"/>
      <c r="M8" s="284"/>
    </row>
    <row r="9" spans="1:13" ht="16.5">
      <c r="A9" s="85"/>
      <c r="B9" s="86" t="s">
        <v>7</v>
      </c>
      <c r="C9" s="13"/>
      <c r="D9" s="13"/>
      <c r="E9" s="13"/>
      <c r="F9" s="14"/>
      <c r="G9" s="15"/>
      <c r="H9" s="16"/>
      <c r="I9" s="59"/>
      <c r="J9" s="17"/>
      <c r="K9" s="17"/>
      <c r="L9" s="18"/>
      <c r="M9" s="87"/>
    </row>
    <row r="10" spans="1:13" ht="16.5">
      <c r="A10" s="88"/>
      <c r="B10" s="89"/>
      <c r="C10" s="90"/>
      <c r="D10" s="90"/>
      <c r="E10" s="91"/>
      <c r="F10" s="92"/>
      <c r="G10" s="93"/>
      <c r="H10" s="94"/>
      <c r="I10" s="94"/>
      <c r="J10" s="94"/>
      <c r="K10" s="92"/>
      <c r="L10" s="95"/>
      <c r="M10" s="96"/>
    </row>
    <row r="11" spans="1:13" ht="17.25" thickBot="1">
      <c r="A11" s="97"/>
      <c r="B11" s="98"/>
      <c r="C11" s="8"/>
      <c r="D11" s="8"/>
      <c r="E11" s="8"/>
      <c r="F11" s="99"/>
      <c r="G11" s="100"/>
      <c r="H11" s="100"/>
      <c r="I11" s="100"/>
      <c r="J11" s="101"/>
      <c r="K11" s="10"/>
      <c r="L11" s="102"/>
      <c r="M11" s="100"/>
    </row>
    <row r="12" spans="1:13" ht="17.25" thickBot="1">
      <c r="A12" s="103"/>
      <c r="B12" s="19"/>
      <c r="C12" s="9"/>
      <c r="D12" s="9"/>
      <c r="E12" s="9"/>
      <c r="F12" s="10"/>
      <c r="G12" s="10"/>
      <c r="H12" s="10"/>
      <c r="I12" s="10"/>
      <c r="J12" s="10"/>
      <c r="K12" s="10"/>
      <c r="L12" s="35"/>
      <c r="M12" s="36"/>
    </row>
    <row r="13" spans="1:13" ht="16.5">
      <c r="A13" s="51" t="s">
        <v>5</v>
      </c>
      <c r="B13" s="52"/>
      <c r="C13" s="52"/>
      <c r="D13" s="52"/>
      <c r="E13" s="24"/>
      <c r="F13" s="24"/>
      <c r="G13" s="24"/>
      <c r="H13" s="25"/>
      <c r="I13" s="25"/>
      <c r="J13" s="25"/>
      <c r="K13" s="25"/>
      <c r="L13" s="25"/>
      <c r="M13" s="25"/>
    </row>
    <row r="14" spans="1:13" ht="18.75">
      <c r="A14" s="52" t="s">
        <v>15</v>
      </c>
      <c r="B14" s="53"/>
      <c r="C14" s="53"/>
      <c r="D14" s="52"/>
      <c r="E14" s="2"/>
      <c r="F14" s="2"/>
      <c r="G14" s="2"/>
      <c r="H14" s="3"/>
      <c r="I14" s="25"/>
      <c r="J14" s="25"/>
      <c r="K14" s="25"/>
      <c r="L14" s="25"/>
      <c r="M14" s="25"/>
    </row>
    <row r="15" spans="1:13" ht="18.75">
      <c r="A15" s="53" t="s">
        <v>212</v>
      </c>
      <c r="B15" s="53"/>
      <c r="C15" s="53"/>
      <c r="D15" s="52"/>
      <c r="E15" s="2"/>
      <c r="F15" s="2"/>
      <c r="G15" s="2"/>
      <c r="H15" s="3"/>
      <c r="I15" s="25"/>
      <c r="J15" s="25"/>
      <c r="K15" s="25"/>
      <c r="L15" s="25"/>
      <c r="M15" s="25"/>
    </row>
    <row r="16" spans="1:13" ht="18.75">
      <c r="A16" s="53" t="s">
        <v>213</v>
      </c>
      <c r="B16" s="53"/>
      <c r="C16" s="53"/>
      <c r="D16" s="52"/>
      <c r="E16" s="2"/>
      <c r="F16" s="2"/>
      <c r="G16" s="2"/>
      <c r="H16" s="3"/>
      <c r="I16" s="25"/>
      <c r="J16" s="25"/>
      <c r="K16" s="25"/>
      <c r="L16" s="25"/>
      <c r="M16" s="25"/>
    </row>
    <row r="17" spans="1:13" ht="19.5" thickBot="1">
      <c r="A17" s="4"/>
      <c r="B17" s="4"/>
      <c r="C17" s="104"/>
      <c r="D17" s="105"/>
      <c r="E17" s="105"/>
      <c r="F17" s="105"/>
      <c r="G17" s="105"/>
      <c r="H17" s="106"/>
      <c r="I17" s="25"/>
      <c r="J17" s="25"/>
      <c r="K17" s="25"/>
      <c r="L17" s="25"/>
      <c r="M17" s="25"/>
    </row>
    <row r="18" spans="1:13" ht="19.5" thickTop="1">
      <c r="A18" s="323" t="s">
        <v>184</v>
      </c>
      <c r="B18" s="323"/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</row>
    <row r="19" spans="1:13" ht="16.5">
      <c r="A19" s="26"/>
      <c r="B19" s="24"/>
      <c r="C19" s="24"/>
      <c r="D19" s="24"/>
      <c r="E19" s="24"/>
      <c r="F19" s="24"/>
      <c r="G19" s="24"/>
      <c r="H19" s="25"/>
      <c r="I19" s="25"/>
      <c r="J19" s="25"/>
      <c r="K19" s="25"/>
      <c r="L19" s="25"/>
      <c r="M19" s="25"/>
    </row>
    <row r="20" spans="1:13" s="21" customFormat="1" ht="16.5">
      <c r="A20" s="26"/>
      <c r="B20" s="24"/>
      <c r="C20" s="24"/>
      <c r="D20" s="24"/>
      <c r="E20" s="24"/>
      <c r="F20" s="24"/>
      <c r="G20" s="24"/>
      <c r="H20" s="25"/>
      <c r="I20" s="25"/>
      <c r="J20" s="25"/>
      <c r="K20" s="25"/>
      <c r="L20" s="25"/>
      <c r="M20" s="25"/>
    </row>
    <row r="21" spans="1:13" s="21" customFormat="1" ht="16.5">
      <c r="A21" s="26"/>
      <c r="B21" s="24"/>
      <c r="C21" s="24"/>
      <c r="D21" s="24"/>
      <c r="E21" s="24"/>
      <c r="F21" s="24"/>
      <c r="G21" s="24"/>
      <c r="H21" s="25"/>
      <c r="I21" s="25"/>
      <c r="J21" s="139"/>
      <c r="K21" s="25"/>
      <c r="L21" s="25"/>
      <c r="M21" s="25"/>
    </row>
    <row r="22" spans="1:13" s="21" customFormat="1" ht="16.5">
      <c r="A22" s="26"/>
      <c r="B22" s="24"/>
      <c r="C22" s="24"/>
      <c r="D22" s="24"/>
      <c r="E22"/>
      <c r="F22" s="24"/>
      <c r="G22" s="24"/>
      <c r="H22" s="25"/>
      <c r="I22" s="25"/>
      <c r="J22" s="139"/>
      <c r="K22" s="25"/>
      <c r="L22" s="25"/>
      <c r="M22" s="25"/>
    </row>
    <row r="23" spans="1:13">
      <c r="A23" s="21"/>
      <c r="B23" s="21"/>
      <c r="C23" s="21"/>
      <c r="D23" s="21"/>
      <c r="E23" s="21"/>
      <c r="F23" s="21"/>
      <c r="G23" s="21"/>
      <c r="H23" s="21"/>
      <c r="I23" s="21"/>
      <c r="J23" s="140"/>
      <c r="K23" s="21"/>
      <c r="L23" s="21"/>
      <c r="M23" s="21"/>
    </row>
    <row r="24" spans="1:13" ht="23.25">
      <c r="A24" s="113" t="s">
        <v>185</v>
      </c>
      <c r="B24" s="114"/>
      <c r="C24" s="21"/>
      <c r="D24" s="29"/>
      <c r="E24" s="29"/>
      <c r="F24" s="30"/>
      <c r="G24" s="30"/>
      <c r="H24" s="28"/>
      <c r="I24" s="31"/>
      <c r="J24" s="110"/>
      <c r="K24" s="29"/>
      <c r="L24" s="29"/>
      <c r="M24" s="29"/>
    </row>
    <row r="25" spans="1:13" ht="23.25">
      <c r="A25" s="32" t="s">
        <v>186</v>
      </c>
      <c r="B25" s="21"/>
      <c r="C25" s="21"/>
      <c r="D25" s="29"/>
      <c r="E25" s="29"/>
      <c r="F25" s="30"/>
      <c r="G25" s="30"/>
      <c r="H25" s="28"/>
      <c r="I25" s="31"/>
      <c r="J25" s="110"/>
      <c r="K25" s="29"/>
      <c r="L25" s="29"/>
      <c r="M25" s="29"/>
    </row>
    <row r="26" spans="1:1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spans="1:1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</row>
  </sheetData>
  <mergeCells count="13">
    <mergeCell ref="M6:M8"/>
    <mergeCell ref="H7:H8"/>
    <mergeCell ref="I7:I8"/>
    <mergeCell ref="A18:M18"/>
    <mergeCell ref="A3:M3"/>
    <mergeCell ref="A4:M4"/>
    <mergeCell ref="A6:A8"/>
    <mergeCell ref="B6:B8"/>
    <mergeCell ref="C6:C8"/>
    <mergeCell ref="F6:F8"/>
    <mergeCell ref="G6:G8"/>
    <mergeCell ref="K6:K8"/>
    <mergeCell ref="L6:L8"/>
  </mergeCells>
  <pageMargins left="0.7" right="0.7" top="0.75" bottom="0.75" header="0.3" footer="0.3"/>
  <pageSetup paperSize="5"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6" sqref="C16"/>
    </sheetView>
  </sheetViews>
  <sheetFormatPr baseColWidth="10" defaultColWidth="9.140625" defaultRowHeight="15"/>
  <cols>
    <col min="1" max="1" width="28.7109375" bestFit="1" customWidth="1"/>
    <col min="2" max="2" width="11.7109375" customWidth="1"/>
    <col min="3" max="3" width="21.85546875" bestFit="1" customWidth="1"/>
    <col min="4" max="4" width="16.85546875" bestFit="1" customWidth="1"/>
    <col min="5" max="5" width="10.28515625" bestFit="1" customWidth="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 PERSONAL FIJO 052022</vt:lpstr>
      <vt:lpstr>EMPLEADOS TEMPORALES 052022</vt:lpstr>
      <vt:lpstr>PERSONAL DE VIGILANCIA 052022</vt:lpstr>
      <vt:lpstr> PERIODO PROBATORIO 052022 </vt:lpstr>
      <vt:lpstr>TRAMITE PENSION 052022</vt:lpstr>
      <vt:lpstr>Sheet1</vt:lpstr>
      <vt:lpstr>'PERSONAL DE VIGILANCIA 052022'!Área_de_impresión</vt:lpstr>
      <vt:lpstr>' PERIODO PROBATORIO 052022 '!Títulos_a_imprimir</vt:lpstr>
      <vt:lpstr>' PERSONAL FIJO 052022'!Títulos_a_imprimir</vt:lpstr>
      <vt:lpstr>'EMPLEADOS TEMPORALES 052022'!Títulos_a_imprimir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Jhosua Peralta Rodriguez</cp:lastModifiedBy>
  <cp:lastPrinted>2022-05-31T12:46:58Z</cp:lastPrinted>
  <dcterms:created xsi:type="dcterms:W3CDTF">2014-01-09T16:24:25Z</dcterms:created>
  <dcterms:modified xsi:type="dcterms:W3CDTF">2022-05-31T13:41:42Z</dcterms:modified>
</cp:coreProperties>
</file>